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ownloads\siatka-30042019\"/>
    </mc:Choice>
  </mc:AlternateContent>
  <bookViews>
    <workbookView xWindow="0" yWindow="0" windowWidth="23040" windowHeight="9384"/>
  </bookViews>
  <sheets>
    <sheet name="ZIPII-n" sheetId="1" r:id="rId1"/>
    <sheet name="Zajęcia_do_wybor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Z59" i="1"/>
  <c r="Y59" i="1"/>
  <c r="R59" i="1"/>
  <c r="Q59" i="1"/>
  <c r="J59" i="1"/>
  <c r="I58" i="1"/>
  <c r="H58" i="1"/>
  <c r="G58" i="1"/>
  <c r="F58" i="1"/>
  <c r="E58" i="1"/>
  <c r="C58" i="1" s="1"/>
  <c r="D58" i="1"/>
  <c r="I57" i="1"/>
  <c r="H57" i="1"/>
  <c r="G57" i="1"/>
  <c r="C57" i="1" s="1"/>
  <c r="F57" i="1"/>
  <c r="E57" i="1"/>
  <c r="D57" i="1"/>
  <c r="I56" i="1"/>
  <c r="H56" i="1"/>
  <c r="G56" i="1"/>
  <c r="F56" i="1"/>
  <c r="C56" i="1" s="1"/>
  <c r="E56" i="1"/>
  <c r="D56" i="1"/>
  <c r="I55" i="1"/>
  <c r="H55" i="1"/>
  <c r="G55" i="1"/>
  <c r="F55" i="1"/>
  <c r="E55" i="1"/>
  <c r="C55" i="1" s="1"/>
  <c r="D55" i="1"/>
  <c r="I54" i="1"/>
  <c r="H54" i="1"/>
  <c r="G54" i="1"/>
  <c r="F54" i="1"/>
  <c r="E54" i="1"/>
  <c r="C54" i="1" s="1"/>
  <c r="D54" i="1"/>
  <c r="I52" i="1"/>
  <c r="H52" i="1"/>
  <c r="G52" i="1"/>
  <c r="F52" i="1"/>
  <c r="E52" i="1"/>
  <c r="D52" i="1"/>
  <c r="C52" i="1"/>
  <c r="I51" i="1"/>
  <c r="H51" i="1"/>
  <c r="G51" i="1"/>
  <c r="F51" i="1"/>
  <c r="F46" i="1" s="1"/>
  <c r="E51" i="1"/>
  <c r="D51" i="1"/>
  <c r="C51" i="1"/>
  <c r="I50" i="1"/>
  <c r="I46" i="1" s="1"/>
  <c r="H50" i="1"/>
  <c r="G50" i="1"/>
  <c r="F50" i="1"/>
  <c r="E50" i="1"/>
  <c r="E46" i="1" s="1"/>
  <c r="D50" i="1"/>
  <c r="I49" i="1"/>
  <c r="H49" i="1"/>
  <c r="H46" i="1" s="1"/>
  <c r="G49" i="1"/>
  <c r="F49" i="1"/>
  <c r="E49" i="1"/>
  <c r="C49" i="1" s="1"/>
  <c r="D49" i="1"/>
  <c r="D46" i="1" s="1"/>
  <c r="I48" i="1"/>
  <c r="H48" i="1"/>
  <c r="G48" i="1"/>
  <c r="G46" i="1" s="1"/>
  <c r="F48" i="1"/>
  <c r="E48" i="1"/>
  <c r="D48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E44" i="1"/>
  <c r="P43" i="1"/>
  <c r="AA42" i="1"/>
  <c r="Z42" i="1"/>
  <c r="Y42" i="1"/>
  <c r="X42" i="1"/>
  <c r="W42" i="1"/>
  <c r="V42" i="1"/>
  <c r="V43" i="1" s="1"/>
  <c r="U42" i="1"/>
  <c r="T42" i="1"/>
  <c r="S42" i="1"/>
  <c r="R42" i="1"/>
  <c r="Q42" i="1"/>
  <c r="P42" i="1"/>
  <c r="O42" i="1"/>
  <c r="N42" i="1"/>
  <c r="M42" i="1"/>
  <c r="L42" i="1"/>
  <c r="K42" i="1"/>
  <c r="J42" i="1"/>
  <c r="J43" i="1" s="1"/>
  <c r="I41" i="1"/>
  <c r="H41" i="1"/>
  <c r="G41" i="1"/>
  <c r="F41" i="1"/>
  <c r="E41" i="1"/>
  <c r="C41" i="1" s="1"/>
  <c r="D41" i="1"/>
  <c r="I40" i="1"/>
  <c r="H40" i="1"/>
  <c r="G40" i="1"/>
  <c r="F40" i="1"/>
  <c r="E40" i="1"/>
  <c r="C40" i="1" s="1"/>
  <c r="D40" i="1"/>
  <c r="I39" i="1"/>
  <c r="H39" i="1"/>
  <c r="G39" i="1"/>
  <c r="F39" i="1"/>
  <c r="E39" i="1"/>
  <c r="D39" i="1"/>
  <c r="C39" i="1"/>
  <c r="I37" i="1"/>
  <c r="H37" i="1"/>
  <c r="G37" i="1"/>
  <c r="F37" i="1"/>
  <c r="E37" i="1"/>
  <c r="D37" i="1"/>
  <c r="C37" i="1"/>
  <c r="I36" i="1"/>
  <c r="H36" i="1"/>
  <c r="G36" i="1"/>
  <c r="F36" i="1"/>
  <c r="E36" i="1"/>
  <c r="C36" i="1" s="1"/>
  <c r="D36" i="1"/>
  <c r="I34" i="1"/>
  <c r="H34" i="1"/>
  <c r="G34" i="1"/>
  <c r="F34" i="1"/>
  <c r="E34" i="1"/>
  <c r="C34" i="1" s="1"/>
  <c r="D34" i="1"/>
  <c r="I33" i="1"/>
  <c r="H33" i="1"/>
  <c r="G33" i="1"/>
  <c r="C33" i="1" s="1"/>
  <c r="F33" i="1"/>
  <c r="E33" i="1"/>
  <c r="D33" i="1"/>
  <c r="I32" i="1"/>
  <c r="H32" i="1"/>
  <c r="G32" i="1"/>
  <c r="F32" i="1"/>
  <c r="C32" i="1" s="1"/>
  <c r="E32" i="1"/>
  <c r="D32" i="1"/>
  <c r="I31" i="1"/>
  <c r="I25" i="1" s="1"/>
  <c r="H31" i="1"/>
  <c r="G31" i="1"/>
  <c r="F31" i="1"/>
  <c r="E31" i="1"/>
  <c r="C31" i="1" s="1"/>
  <c r="D31" i="1"/>
  <c r="I29" i="1"/>
  <c r="H29" i="1"/>
  <c r="H25" i="1" s="1"/>
  <c r="G29" i="1"/>
  <c r="F29" i="1"/>
  <c r="E29" i="1"/>
  <c r="C29" i="1" s="1"/>
  <c r="C25" i="1" s="1"/>
  <c r="D29" i="1"/>
  <c r="I28" i="1"/>
  <c r="H28" i="1"/>
  <c r="G28" i="1"/>
  <c r="G25" i="1" s="1"/>
  <c r="F28" i="1"/>
  <c r="E28" i="1"/>
  <c r="D28" i="1"/>
  <c r="D25" i="1" s="1"/>
  <c r="C28" i="1"/>
  <c r="I27" i="1"/>
  <c r="H27" i="1"/>
  <c r="G27" i="1"/>
  <c r="F27" i="1"/>
  <c r="F25" i="1" s="1"/>
  <c r="E27" i="1"/>
  <c r="D27" i="1"/>
  <c r="C27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4" i="1"/>
  <c r="H24" i="1"/>
  <c r="G24" i="1"/>
  <c r="F24" i="1"/>
  <c r="E24" i="1"/>
  <c r="C24" i="1" s="1"/>
  <c r="D24" i="1"/>
  <c r="I23" i="1"/>
  <c r="H23" i="1"/>
  <c r="G23" i="1"/>
  <c r="F23" i="1"/>
  <c r="E23" i="1"/>
  <c r="C23" i="1" s="1"/>
  <c r="D23" i="1"/>
  <c r="I22" i="1"/>
  <c r="H22" i="1"/>
  <c r="G22" i="1"/>
  <c r="F22" i="1"/>
  <c r="E22" i="1"/>
  <c r="C22" i="1" s="1"/>
  <c r="D22" i="1"/>
  <c r="I21" i="1"/>
  <c r="H21" i="1"/>
  <c r="G21" i="1"/>
  <c r="C21" i="1" s="1"/>
  <c r="F21" i="1"/>
  <c r="E21" i="1"/>
  <c r="D21" i="1"/>
  <c r="I20" i="1"/>
  <c r="H20" i="1"/>
  <c r="G20" i="1"/>
  <c r="F20" i="1"/>
  <c r="C20" i="1" s="1"/>
  <c r="E20" i="1"/>
  <c r="D20" i="1"/>
  <c r="I19" i="1"/>
  <c r="H19" i="1"/>
  <c r="G19" i="1"/>
  <c r="F19" i="1"/>
  <c r="E19" i="1"/>
  <c r="C19" i="1" s="1"/>
  <c r="D19" i="1"/>
  <c r="I18" i="1"/>
  <c r="H18" i="1"/>
  <c r="G18" i="1"/>
  <c r="F18" i="1"/>
  <c r="E18" i="1"/>
  <c r="C18" i="1" s="1"/>
  <c r="D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C15" i="1" s="1"/>
  <c r="H15" i="1"/>
  <c r="G15" i="1"/>
  <c r="F15" i="1"/>
  <c r="E15" i="1"/>
  <c r="D15" i="1"/>
  <c r="I14" i="1"/>
  <c r="H14" i="1"/>
  <c r="G14" i="1"/>
  <c r="F14" i="1"/>
  <c r="E14" i="1"/>
  <c r="C14" i="1" s="1"/>
  <c r="D14" i="1"/>
  <c r="I13" i="1"/>
  <c r="H13" i="1"/>
  <c r="G13" i="1"/>
  <c r="C13" i="1" s="1"/>
  <c r="F13" i="1"/>
  <c r="E13" i="1"/>
  <c r="D13" i="1"/>
  <c r="I12" i="1"/>
  <c r="H12" i="1"/>
  <c r="G12" i="1"/>
  <c r="G42" i="1" s="1"/>
  <c r="F12" i="1"/>
  <c r="C12" i="1" s="1"/>
  <c r="E12" i="1"/>
  <c r="D12" i="1"/>
  <c r="I11" i="1"/>
  <c r="I10" i="1" s="1"/>
  <c r="H11" i="1"/>
  <c r="G11" i="1"/>
  <c r="F11" i="1"/>
  <c r="E11" i="1"/>
  <c r="E10" i="1" s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9" i="1"/>
  <c r="I7" i="1" s="1"/>
  <c r="I59" i="1" s="1"/>
  <c r="H9" i="1"/>
  <c r="G9" i="1"/>
  <c r="G7" i="1" s="1"/>
  <c r="F9" i="1"/>
  <c r="E9" i="1"/>
  <c r="C9" i="1" s="1"/>
  <c r="D9" i="1"/>
  <c r="I8" i="1"/>
  <c r="I42" i="1" s="1"/>
  <c r="H8" i="1"/>
  <c r="H7" i="1" s="1"/>
  <c r="G8" i="1"/>
  <c r="F8" i="1"/>
  <c r="E8" i="1"/>
  <c r="E42" i="1" s="1"/>
  <c r="D8" i="1"/>
  <c r="D7" i="1" s="1"/>
  <c r="AA7" i="1"/>
  <c r="AA59" i="1" s="1"/>
  <c r="Z7" i="1"/>
  <c r="Y7" i="1"/>
  <c r="X7" i="1"/>
  <c r="X59" i="1" s="1"/>
  <c r="W7" i="1"/>
  <c r="W59" i="1" s="1"/>
  <c r="V7" i="1"/>
  <c r="V59" i="1" s="1"/>
  <c r="V60" i="1" s="1"/>
  <c r="U7" i="1"/>
  <c r="U59" i="1" s="1"/>
  <c r="T7" i="1"/>
  <c r="T59" i="1" s="1"/>
  <c r="S7" i="1"/>
  <c r="S59" i="1" s="1"/>
  <c r="R7" i="1"/>
  <c r="Q7" i="1"/>
  <c r="P7" i="1"/>
  <c r="P59" i="1" s="1"/>
  <c r="O7" i="1"/>
  <c r="O59" i="1" s="1"/>
  <c r="N7" i="1"/>
  <c r="N59" i="1" s="1"/>
  <c r="M7" i="1"/>
  <c r="M59" i="1" s="1"/>
  <c r="L7" i="1"/>
  <c r="L59" i="1" s="1"/>
  <c r="K7" i="1"/>
  <c r="K59" i="1" s="1"/>
  <c r="J7" i="1"/>
  <c r="F7" i="1"/>
  <c r="H10" i="1" l="1"/>
  <c r="H59" i="1" s="1"/>
  <c r="D10" i="1"/>
  <c r="D59" i="1" s="1"/>
  <c r="J60" i="1"/>
  <c r="P60" i="1"/>
  <c r="H42" i="1"/>
  <c r="C50" i="1"/>
  <c r="F10" i="1"/>
  <c r="F59" i="1" s="1"/>
  <c r="F42" i="1"/>
  <c r="E25" i="1"/>
  <c r="E7" i="1"/>
  <c r="E59" i="1" s="1"/>
  <c r="G10" i="1"/>
  <c r="G59" i="1" s="1"/>
  <c r="C48" i="1"/>
  <c r="C11" i="1"/>
  <c r="C10" i="1" s="1"/>
  <c r="D42" i="1"/>
  <c r="C8" i="1"/>
  <c r="E60" i="1" l="1"/>
  <c r="E43" i="1"/>
  <c r="C46" i="1"/>
  <c r="C7" i="1"/>
  <c r="C42" i="1"/>
  <c r="C59" i="1" l="1"/>
</calcChain>
</file>

<file path=xl/sharedStrings.xml><?xml version="1.0" encoding="utf-8"?>
<sst xmlns="http://schemas.openxmlformats.org/spreadsheetml/2006/main" count="141" uniqueCount="112">
  <si>
    <t>Instytut Techniczny</t>
  </si>
  <si>
    <t xml:space="preserve">Kierunek: Zarządzanie i inżynieria produkcji </t>
  </si>
  <si>
    <t>Stopień: drugi Profil: Praktyczny Forma: niestacjonarne</t>
  </si>
  <si>
    <t>Lp.</t>
  </si>
  <si>
    <t>Rok ak. wejścia planu: 2019/2020</t>
  </si>
  <si>
    <t>Suma godz.</t>
  </si>
  <si>
    <t>ECTS</t>
  </si>
  <si>
    <t>Kod kierunku: 06.9</t>
  </si>
  <si>
    <t>semestry</t>
  </si>
  <si>
    <t>I</t>
  </si>
  <si>
    <t>II</t>
  </si>
  <si>
    <t>III</t>
  </si>
  <si>
    <t>Nazwa zajęć/grupy zajęć</t>
  </si>
  <si>
    <t>Godzinay</t>
  </si>
  <si>
    <t>w</t>
  </si>
  <si>
    <t>c</t>
  </si>
  <si>
    <t>l</t>
  </si>
  <si>
    <t>p</t>
  </si>
  <si>
    <t>s</t>
  </si>
  <si>
    <t>E</t>
  </si>
  <si>
    <t>A</t>
  </si>
  <si>
    <t>Zajęcia  pozatechniczne, ogólne</t>
  </si>
  <si>
    <t>Język angielski</t>
  </si>
  <si>
    <t>Język do wyboru (1 z 2)</t>
  </si>
  <si>
    <t>B</t>
  </si>
  <si>
    <t>Zajęcia  podstawowe i kierunkowe</t>
  </si>
  <si>
    <t>Inżynieria systemów technicznych</t>
  </si>
  <si>
    <t>Technologie informatyczne w inżynierii produkcji</t>
  </si>
  <si>
    <t>Rozwój innowacyjnego produktu</t>
  </si>
  <si>
    <t>Doradztwo i informacja techniczna</t>
  </si>
  <si>
    <t>Zarządzanie wiedzą i systemy wspomagania decyzji</t>
  </si>
  <si>
    <t>Organizacja systemów produkcyjnych</t>
  </si>
  <si>
    <t>Zintegrowane systemy zarządzania</t>
  </si>
  <si>
    <t>Prognozowanie i symulacje w przedsiębiorstwie</t>
  </si>
  <si>
    <t>Zarządzanie projektem i innowacjami</t>
  </si>
  <si>
    <t>Symulacja wytrzymałościowa, przepływowa i cieplna w ujęciu 3D</t>
  </si>
  <si>
    <t>Praktyka zawodowa</t>
  </si>
  <si>
    <t>Seminarium magisterskie</t>
  </si>
  <si>
    <t>Przygotowanie pracy magisterskiej</t>
  </si>
  <si>
    <t>Przedsiębiorczość akademicka</t>
  </si>
  <si>
    <t>CT</t>
  </si>
  <si>
    <t>Grupa zajęć specjalizacyjnych z zakresuTPEST</t>
  </si>
  <si>
    <t>Zajęcia z zakresu inżynierii mechanicznej</t>
  </si>
  <si>
    <t>Inżynieria produkcji maszyn i urządzeń</t>
  </si>
  <si>
    <t>Hybrydowe systemy i procesy wytwarzania</t>
  </si>
  <si>
    <t>Do wyboru IM (1 z 3)</t>
  </si>
  <si>
    <t>Zajęcia z zakresu eksploatacji</t>
  </si>
  <si>
    <t>Eksploatacja maszyn i urządzeń</t>
  </si>
  <si>
    <t>Napęd i sterowanie pneumatyczne oraz hydrauliczne</t>
  </si>
  <si>
    <t>Napęd i sterowanie elektryczne</t>
  </si>
  <si>
    <t>Do wyboru Eksploatacja (1 z 2)</t>
  </si>
  <si>
    <t>Zajęcia z zakresu ochrony środowiska</t>
  </si>
  <si>
    <t>Recykling i utylizacja</t>
  </si>
  <si>
    <t>Do wyboru Ochrona środowiska (1 z 3)</t>
  </si>
  <si>
    <t>Zajęciaz zakresu informatyki i mechatroniki w IP</t>
  </si>
  <si>
    <t>Bezpieczeństwo systemów informatycznych w IP</t>
  </si>
  <si>
    <t>Mechatronika w inżynierii produkcji</t>
  </si>
  <si>
    <t>Do wyboru Informatyka i mechatronika w IP (1 z 2)</t>
  </si>
  <si>
    <t>Razem</t>
  </si>
  <si>
    <t>Egzaminy</t>
  </si>
  <si>
    <t>CR</t>
  </si>
  <si>
    <t>Grupa zajęć specjalizacyjnych z zakresu IR</t>
  </si>
  <si>
    <t>Zajęcia z zakresu rekonstrukcja obiektów przemysłowych</t>
  </si>
  <si>
    <t>Zastosowanie bioniki w inżynierii mechanicznej</t>
  </si>
  <si>
    <t>Zarządzanie jakością i ekozarządzanie</t>
  </si>
  <si>
    <t>Podstawy rekonstrukcji obiektów</t>
  </si>
  <si>
    <t xml:space="preserve">Ekonomika przedsiębiorstw </t>
  </si>
  <si>
    <t>Do wyboru ROP (1 z 2)</t>
  </si>
  <si>
    <t xml:space="preserve">Zajęcia z zakresu rekonstrukcja obiektów nieprzemysłowych </t>
  </si>
  <si>
    <t>Nieprzemysłowe zastosowania inżynierii rekonstrukcji</t>
  </si>
  <si>
    <t>Projektowanie procesów technologicznych</t>
  </si>
  <si>
    <t>Metody przyrostowe w zastosowaniach medycznych</t>
  </si>
  <si>
    <t>Współczesne zagadnienia inżynierii materiałowej</t>
  </si>
  <si>
    <t>Do wyboru RONP (1 z 3)</t>
  </si>
  <si>
    <t xml:space="preserve">TPEST oznacza Technologie produkcji i eksploatacja systemów technicznych, IR oznacza Inzynieria rekonstrucji </t>
  </si>
  <si>
    <t>Litera "E" przy liczbie punktów ECTS wskazuje egzamin z danego przedmiotu</t>
  </si>
  <si>
    <t>Legenda: w - wykład, c - ćwiczenia (praktyka zawodowa), l - laboratorium, p - projekt, s - seminarium</t>
  </si>
  <si>
    <t>Praktyka zawodowa odbywa się w semestrze pierwszym w wymiarze 320 godz. 10 pkt. ECTS i drugim w wymiarze 160 godz. 6 pkt ETCS</t>
  </si>
  <si>
    <t>A2a</t>
  </si>
  <si>
    <t>Język niemiecki</t>
  </si>
  <si>
    <t>A2b</t>
  </si>
  <si>
    <t>Język rosyjski</t>
  </si>
  <si>
    <t>Grupa przedmiotów specjalizacyjnych z zakresu TPEST</t>
  </si>
  <si>
    <t>CT3a</t>
  </si>
  <si>
    <t>CT3b</t>
  </si>
  <si>
    <t>Programowanie obrabiarek CNC</t>
  </si>
  <si>
    <t>CT3c</t>
  </si>
  <si>
    <t>Lean manufacturing</t>
  </si>
  <si>
    <t>CT7a</t>
  </si>
  <si>
    <t>Diagnostyka techniczna</t>
  </si>
  <si>
    <t>CT7b</t>
  </si>
  <si>
    <t>Logistyka procesów produkcyjnych</t>
  </si>
  <si>
    <t>CT9a</t>
  </si>
  <si>
    <t>Ekologistyka</t>
  </si>
  <si>
    <t>CT9b</t>
  </si>
  <si>
    <t>Zarządzanie odpadami</t>
  </si>
  <si>
    <t>CT9C</t>
  </si>
  <si>
    <t>Innowacyjne technologie ochrony środowiska</t>
  </si>
  <si>
    <t>CT12a</t>
  </si>
  <si>
    <t>Systemy automatyki i sterowania</t>
  </si>
  <si>
    <t>CT12b</t>
  </si>
  <si>
    <t>Komputerowe systemy pomiarowe</t>
  </si>
  <si>
    <t>CR5a</t>
  </si>
  <si>
    <t>Innowacje w procesach wytwarzania ubytkowego i przyrostowego</t>
  </si>
  <si>
    <t>CR5b</t>
  </si>
  <si>
    <t>Metody i techniki pomiarowe w inżynierii rekonstrukcji</t>
  </si>
  <si>
    <t>CR10a</t>
  </si>
  <si>
    <t>Modelowanie w biomechanice</t>
  </si>
  <si>
    <t>CR10b</t>
  </si>
  <si>
    <t>Praca w zespole interdyscyplinarnym</t>
  </si>
  <si>
    <t>CR10c</t>
  </si>
  <si>
    <t>Podstawy inżynierii biomedycznej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</si>
</sst>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E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0E0E0"/>
        <bgColor rgb="FF000000"/>
      </patternFill>
    </fill>
    <fill>
      <patternFill patternType="solid">
        <fgColor rgb="FFFF00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2" fillId="5" borderId="7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6" borderId="7" xfId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2" fillId="5" borderId="11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7" xfId="2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2" fillId="5" borderId="13" xfId="1" applyFont="1" applyFill="1" applyBorder="1" applyAlignment="1">
      <alignment horizontal="center"/>
    </xf>
    <xf numFmtId="0" fontId="4" fillId="0" borderId="0" xfId="0" applyFont="1"/>
    <xf numFmtId="0" fontId="4" fillId="0" borderId="13" xfId="0" applyFont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0" borderId="15" xfId="0" applyFont="1" applyBorder="1"/>
    <xf numFmtId="0" fontId="2" fillId="3" borderId="1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2" fillId="3" borderId="8" xfId="0" applyNumberFormat="1" applyFont="1" applyFill="1" applyBorder="1" applyAlignment="1">
      <alignment horizontal="center"/>
    </xf>
    <xf numFmtId="0" fontId="2" fillId="7" borderId="18" xfId="0" applyFont="1" applyFill="1" applyBorder="1" applyAlignment="1">
      <alignment horizontal="right" vertical="center"/>
    </xf>
    <xf numFmtId="0" fontId="2" fillId="7" borderId="19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right" vertical="center"/>
    </xf>
    <xf numFmtId="0" fontId="2" fillId="7" borderId="21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4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" fillId="3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lany.pwsz-ns.edu.pl/card/get.sys?id=36337&amp;ds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workbookViewId="0">
      <selection activeCell="G75" sqref="G75"/>
    </sheetView>
  </sheetViews>
  <sheetFormatPr defaultRowHeight="14.4" x14ac:dyDescent="0.3"/>
  <cols>
    <col min="1" max="1" width="3.6640625" customWidth="1"/>
    <col min="2" max="2" width="41.77734375" customWidth="1"/>
    <col min="3" max="4" width="5" customWidth="1"/>
    <col min="5" max="26" width="4" customWidth="1"/>
    <col min="27" max="27" width="3.44140625" customWidth="1"/>
  </cols>
  <sheetData>
    <row r="1" spans="1:2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/>
      <c r="G4" s="6"/>
      <c r="H4" s="6"/>
      <c r="I4" s="6"/>
      <c r="J4" s="6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3">
      <c r="A5" s="7"/>
      <c r="B5" s="8"/>
      <c r="C5" s="4"/>
      <c r="D5" s="5"/>
      <c r="E5" s="6"/>
      <c r="F5" s="6"/>
      <c r="G5" s="6"/>
      <c r="H5" s="6"/>
      <c r="I5" s="6"/>
      <c r="J5" s="6" t="s">
        <v>9</v>
      </c>
      <c r="K5" s="6"/>
      <c r="L5" s="6"/>
      <c r="M5" s="6"/>
      <c r="N5" s="6"/>
      <c r="O5" s="6"/>
      <c r="P5" s="6" t="s">
        <v>10</v>
      </c>
      <c r="Q5" s="6"/>
      <c r="R5" s="6"/>
      <c r="S5" s="6"/>
      <c r="T5" s="6"/>
      <c r="U5" s="6"/>
      <c r="V5" s="6" t="s">
        <v>11</v>
      </c>
      <c r="W5" s="6"/>
      <c r="X5" s="6"/>
      <c r="Y5" s="6"/>
      <c r="Z5" s="6"/>
      <c r="AA5" s="6"/>
    </row>
    <row r="6" spans="1:27" x14ac:dyDescent="0.3">
      <c r="A6" s="9" t="s">
        <v>3</v>
      </c>
      <c r="B6" s="10" t="s">
        <v>12</v>
      </c>
      <c r="C6" s="4" t="s">
        <v>13</v>
      </c>
      <c r="D6" s="5" t="s">
        <v>6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18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1" t="s">
        <v>19</v>
      </c>
      <c r="P6" s="10" t="s">
        <v>14</v>
      </c>
      <c r="Q6" s="10" t="s">
        <v>15</v>
      </c>
      <c r="R6" s="10" t="s">
        <v>16</v>
      </c>
      <c r="S6" s="10" t="s">
        <v>17</v>
      </c>
      <c r="T6" s="10" t="s">
        <v>18</v>
      </c>
      <c r="U6" s="11" t="s">
        <v>19</v>
      </c>
      <c r="V6" s="10" t="s">
        <v>14</v>
      </c>
      <c r="W6" s="10" t="s">
        <v>15</v>
      </c>
      <c r="X6" s="10" t="s">
        <v>16</v>
      </c>
      <c r="Y6" s="10" t="s">
        <v>17</v>
      </c>
      <c r="Z6" s="10" t="s">
        <v>18</v>
      </c>
      <c r="AA6" s="11" t="s">
        <v>19</v>
      </c>
    </row>
    <row r="7" spans="1:27" x14ac:dyDescent="0.3">
      <c r="A7" s="12" t="s">
        <v>20</v>
      </c>
      <c r="B7" s="13" t="s">
        <v>21</v>
      </c>
      <c r="C7" s="14">
        <f>SUM(C8:C9)</f>
        <v>45</v>
      </c>
      <c r="D7" s="14">
        <f t="shared" ref="D7:AA7" si="0">SUM(D8:D9)</f>
        <v>6</v>
      </c>
      <c r="E7" s="14">
        <f t="shared" si="0"/>
        <v>0</v>
      </c>
      <c r="F7" s="14">
        <f t="shared" si="0"/>
        <v>45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30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4</v>
      </c>
      <c r="P7" s="14">
        <f t="shared" si="0"/>
        <v>0</v>
      </c>
      <c r="Q7" s="14">
        <f t="shared" si="0"/>
        <v>15</v>
      </c>
      <c r="R7" s="14">
        <f t="shared" si="0"/>
        <v>0</v>
      </c>
      <c r="S7" s="14">
        <f t="shared" si="0"/>
        <v>0</v>
      </c>
      <c r="T7" s="14">
        <f t="shared" si="0"/>
        <v>0</v>
      </c>
      <c r="U7" s="14">
        <f t="shared" si="0"/>
        <v>2</v>
      </c>
      <c r="V7" s="14">
        <f t="shared" si="0"/>
        <v>0</v>
      </c>
      <c r="W7" s="14">
        <f t="shared" si="0"/>
        <v>0</v>
      </c>
      <c r="X7" s="14">
        <f t="shared" si="0"/>
        <v>0</v>
      </c>
      <c r="Y7" s="14">
        <f t="shared" si="0"/>
        <v>0</v>
      </c>
      <c r="Z7" s="14">
        <f t="shared" si="0"/>
        <v>0</v>
      </c>
      <c r="AA7" s="14">
        <f t="shared" si="0"/>
        <v>0</v>
      </c>
    </row>
    <row r="8" spans="1:27" x14ac:dyDescent="0.3">
      <c r="A8" s="15">
        <v>1</v>
      </c>
      <c r="B8" s="16" t="s">
        <v>22</v>
      </c>
      <c r="C8" s="17">
        <f>SUM(E8:I8)</f>
        <v>30</v>
      </c>
      <c r="D8" s="18">
        <f>SUMIF($J$6:$AA$6,LEFT(D$4,1),$J8:$AA8)</f>
        <v>4</v>
      </c>
      <c r="E8" s="19">
        <f t="shared" ref="E8:I23" si="1">SUMIF($J$6:$AA$6,E$6,$J8:$AA8)</f>
        <v>0</v>
      </c>
      <c r="F8" s="19">
        <f t="shared" si="1"/>
        <v>30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20"/>
      <c r="K8" s="20">
        <v>15</v>
      </c>
      <c r="L8" s="20"/>
      <c r="M8" s="20"/>
      <c r="N8" s="20"/>
      <c r="O8" s="21">
        <v>2</v>
      </c>
      <c r="P8" s="20"/>
      <c r="Q8" s="20">
        <v>15</v>
      </c>
      <c r="R8" s="20"/>
      <c r="S8" s="20"/>
      <c r="T8" s="20"/>
      <c r="U8" s="21">
        <v>2</v>
      </c>
      <c r="V8" s="20"/>
      <c r="W8" s="20"/>
      <c r="X8" s="20"/>
      <c r="Y8" s="20"/>
      <c r="Z8" s="20"/>
      <c r="AA8" s="22"/>
    </row>
    <row r="9" spans="1:27" x14ac:dyDescent="0.3">
      <c r="A9" s="15">
        <v>2</v>
      </c>
      <c r="B9" s="16" t="s">
        <v>23</v>
      </c>
      <c r="C9" s="17">
        <f>SUM(E9:I9)</f>
        <v>15</v>
      </c>
      <c r="D9" s="18">
        <f>SUMIF($J$6:$AA$6,LEFT(D$4,1),$J9:$AA9)</f>
        <v>2</v>
      </c>
      <c r="E9" s="19">
        <f t="shared" si="1"/>
        <v>0</v>
      </c>
      <c r="F9" s="19">
        <f t="shared" si="1"/>
        <v>15</v>
      </c>
      <c r="G9" s="19">
        <f t="shared" si="1"/>
        <v>0</v>
      </c>
      <c r="H9" s="19">
        <f t="shared" si="1"/>
        <v>0</v>
      </c>
      <c r="I9" s="19">
        <f t="shared" si="1"/>
        <v>0</v>
      </c>
      <c r="J9" s="20"/>
      <c r="K9" s="20">
        <v>15</v>
      </c>
      <c r="L9" s="20"/>
      <c r="M9" s="20"/>
      <c r="N9" s="20"/>
      <c r="O9" s="21">
        <v>2</v>
      </c>
      <c r="P9" s="20"/>
      <c r="Q9" s="20"/>
      <c r="R9" s="20"/>
      <c r="S9" s="20"/>
      <c r="T9" s="20"/>
      <c r="U9" s="21"/>
      <c r="V9" s="20"/>
      <c r="W9" s="20"/>
      <c r="X9" s="20"/>
      <c r="Y9" s="20"/>
      <c r="Z9" s="20"/>
      <c r="AA9" s="22"/>
    </row>
    <row r="10" spans="1:27" x14ac:dyDescent="0.3">
      <c r="A10" s="23" t="s">
        <v>24</v>
      </c>
      <c r="B10" s="13" t="s">
        <v>25</v>
      </c>
      <c r="C10" s="14">
        <f t="shared" ref="C10:AA10" ca="1" si="2">SUM(C11:C24)</f>
        <v>748</v>
      </c>
      <c r="D10" s="14">
        <f t="shared" ca="1" si="2"/>
        <v>56</v>
      </c>
      <c r="E10" s="14">
        <f t="shared" ca="1" si="2"/>
        <v>95</v>
      </c>
      <c r="F10" s="14">
        <f t="shared" ca="1" si="2"/>
        <v>533</v>
      </c>
      <c r="G10" s="14">
        <f t="shared" ca="1" si="2"/>
        <v>15</v>
      </c>
      <c r="H10" s="14">
        <f t="shared" ca="1" si="2"/>
        <v>75</v>
      </c>
      <c r="I10" s="14">
        <f t="shared" ca="1" si="2"/>
        <v>30</v>
      </c>
      <c r="J10" s="14">
        <f t="shared" si="2"/>
        <v>63</v>
      </c>
      <c r="K10" s="14">
        <f t="shared" si="2"/>
        <v>358</v>
      </c>
      <c r="L10" s="14">
        <f t="shared" si="2"/>
        <v>0</v>
      </c>
      <c r="M10" s="14">
        <f t="shared" si="2"/>
        <v>60</v>
      </c>
      <c r="N10" s="14">
        <f t="shared" si="2"/>
        <v>0</v>
      </c>
      <c r="O10" s="14">
        <f t="shared" si="2"/>
        <v>26</v>
      </c>
      <c r="P10" s="14">
        <f t="shared" si="2"/>
        <v>24</v>
      </c>
      <c r="Q10" s="14">
        <f t="shared" si="2"/>
        <v>160</v>
      </c>
      <c r="R10" s="14">
        <f t="shared" si="2"/>
        <v>15</v>
      </c>
      <c r="S10" s="14">
        <f t="shared" si="2"/>
        <v>15</v>
      </c>
      <c r="T10" s="14">
        <f t="shared" si="2"/>
        <v>15</v>
      </c>
      <c r="U10" s="14">
        <f t="shared" si="2"/>
        <v>12</v>
      </c>
      <c r="V10" s="14">
        <f t="shared" si="2"/>
        <v>8</v>
      </c>
      <c r="W10" s="14">
        <f t="shared" si="2"/>
        <v>15</v>
      </c>
      <c r="X10" s="14">
        <f t="shared" si="2"/>
        <v>0</v>
      </c>
      <c r="Y10" s="14">
        <f t="shared" si="2"/>
        <v>0</v>
      </c>
      <c r="Z10" s="14">
        <f t="shared" si="2"/>
        <v>15</v>
      </c>
      <c r="AA10" s="14">
        <f t="shared" si="2"/>
        <v>18</v>
      </c>
    </row>
    <row r="11" spans="1:27" x14ac:dyDescent="0.3">
      <c r="A11" s="15">
        <v>1</v>
      </c>
      <c r="B11" s="16" t="s">
        <v>26</v>
      </c>
      <c r="C11" s="17">
        <f t="shared" ref="C11:C24" si="3">SUM(E11:I11)</f>
        <v>30</v>
      </c>
      <c r="D11" s="18">
        <f t="shared" ref="D11:D23" si="4">SUMIF($J$6:$AA$6,LEFT(D$4,1),$J11:$AA11)</f>
        <v>4</v>
      </c>
      <c r="E11" s="19">
        <f t="shared" si="1"/>
        <v>15</v>
      </c>
      <c r="F11" s="19">
        <f t="shared" si="1"/>
        <v>0</v>
      </c>
      <c r="G11" s="19">
        <f t="shared" si="1"/>
        <v>0</v>
      </c>
      <c r="H11" s="19">
        <f t="shared" si="1"/>
        <v>15</v>
      </c>
      <c r="I11" s="19">
        <f t="shared" si="1"/>
        <v>0</v>
      </c>
      <c r="J11" s="20">
        <v>15</v>
      </c>
      <c r="K11" s="20"/>
      <c r="L11" s="20"/>
      <c r="M11" s="20">
        <v>15</v>
      </c>
      <c r="N11" s="20"/>
      <c r="O11" s="24">
        <v>4</v>
      </c>
      <c r="P11" s="20"/>
      <c r="Q11" s="20"/>
      <c r="R11" s="20"/>
      <c r="S11" s="20"/>
      <c r="T11" s="20"/>
      <c r="U11" s="11"/>
      <c r="V11" s="20"/>
      <c r="W11" s="20"/>
      <c r="X11" s="20"/>
      <c r="Y11" s="20"/>
      <c r="Z11" s="20"/>
      <c r="AA11" s="25"/>
    </row>
    <row r="12" spans="1:27" x14ac:dyDescent="0.3">
      <c r="A12" s="15">
        <v>2</v>
      </c>
      <c r="B12" s="16" t="s">
        <v>27</v>
      </c>
      <c r="C12" s="17">
        <f t="shared" si="3"/>
        <v>23</v>
      </c>
      <c r="D12" s="18">
        <f t="shared" si="4"/>
        <v>2</v>
      </c>
      <c r="E12" s="19">
        <f t="shared" si="1"/>
        <v>8</v>
      </c>
      <c r="F12" s="19">
        <f t="shared" si="1"/>
        <v>0</v>
      </c>
      <c r="G12" s="19">
        <f t="shared" si="1"/>
        <v>0</v>
      </c>
      <c r="H12" s="19">
        <f t="shared" si="1"/>
        <v>15</v>
      </c>
      <c r="I12" s="19">
        <f t="shared" si="1"/>
        <v>0</v>
      </c>
      <c r="J12" s="20">
        <v>8</v>
      </c>
      <c r="K12" s="20"/>
      <c r="L12" s="20"/>
      <c r="M12" s="20">
        <v>15</v>
      </c>
      <c r="N12" s="20"/>
      <c r="O12" s="24">
        <v>2</v>
      </c>
      <c r="P12" s="20"/>
      <c r="Q12" s="20"/>
      <c r="R12" s="20"/>
      <c r="S12" s="20"/>
      <c r="T12" s="20"/>
      <c r="U12" s="11"/>
      <c r="V12" s="20"/>
      <c r="W12" s="20"/>
      <c r="X12" s="20"/>
      <c r="Y12" s="20"/>
      <c r="Z12" s="20"/>
      <c r="AA12" s="25"/>
    </row>
    <row r="13" spans="1:27" x14ac:dyDescent="0.3">
      <c r="A13" s="15">
        <v>3</v>
      </c>
      <c r="B13" s="16" t="s">
        <v>28</v>
      </c>
      <c r="C13" s="17">
        <f t="shared" si="3"/>
        <v>23</v>
      </c>
      <c r="D13" s="18">
        <f t="shared" si="4"/>
        <v>2</v>
      </c>
      <c r="E13" s="19">
        <f t="shared" si="1"/>
        <v>8</v>
      </c>
      <c r="F13" s="19">
        <f t="shared" si="1"/>
        <v>15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20">
        <v>8</v>
      </c>
      <c r="K13" s="20">
        <v>15</v>
      </c>
      <c r="L13" s="20"/>
      <c r="M13" s="20"/>
      <c r="N13" s="20"/>
      <c r="O13" s="21">
        <v>2</v>
      </c>
      <c r="P13" s="20"/>
      <c r="Q13" s="20"/>
      <c r="R13" s="20"/>
      <c r="S13" s="20"/>
      <c r="T13" s="20"/>
      <c r="U13" s="11"/>
      <c r="V13" s="20"/>
      <c r="W13" s="20"/>
      <c r="X13" s="20"/>
      <c r="Y13" s="20"/>
      <c r="Z13" s="20"/>
      <c r="AA13" s="25"/>
    </row>
    <row r="14" spans="1:27" x14ac:dyDescent="0.3">
      <c r="A14" s="26">
        <v>4</v>
      </c>
      <c r="B14" s="27" t="s">
        <v>29</v>
      </c>
      <c r="C14" s="28">
        <f t="shared" si="3"/>
        <v>23</v>
      </c>
      <c r="D14" s="29">
        <f t="shared" si="4"/>
        <v>2</v>
      </c>
      <c r="E14" s="19">
        <f t="shared" si="1"/>
        <v>8</v>
      </c>
      <c r="F14" s="19">
        <f t="shared" si="1"/>
        <v>15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30">
        <v>8</v>
      </c>
      <c r="K14" s="30">
        <v>15</v>
      </c>
      <c r="L14" s="30"/>
      <c r="M14" s="30"/>
      <c r="N14" s="30"/>
      <c r="O14" s="31">
        <v>2</v>
      </c>
      <c r="P14" s="30"/>
      <c r="Q14" s="30"/>
      <c r="R14" s="30"/>
      <c r="S14" s="30"/>
      <c r="T14" s="30"/>
      <c r="U14" s="11"/>
      <c r="V14" s="30"/>
      <c r="W14" s="30"/>
      <c r="X14" s="30"/>
      <c r="Y14" s="30"/>
      <c r="Z14" s="30"/>
      <c r="AA14" s="25"/>
    </row>
    <row r="15" spans="1:27" x14ac:dyDescent="0.3">
      <c r="A15" s="15">
        <v>5</v>
      </c>
      <c r="B15" s="32" t="s">
        <v>30</v>
      </c>
      <c r="C15" s="17">
        <f t="shared" si="3"/>
        <v>16</v>
      </c>
      <c r="D15" s="29">
        <f t="shared" si="4"/>
        <v>2</v>
      </c>
      <c r="E15" s="19">
        <f t="shared" si="1"/>
        <v>8</v>
      </c>
      <c r="F15" s="19">
        <f t="shared" si="1"/>
        <v>8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20">
        <v>8</v>
      </c>
      <c r="K15" s="20">
        <v>8</v>
      </c>
      <c r="L15" s="20"/>
      <c r="M15" s="20"/>
      <c r="N15" s="20"/>
      <c r="O15" s="24">
        <v>2</v>
      </c>
      <c r="P15" s="20"/>
      <c r="Q15" s="20"/>
      <c r="R15" s="20"/>
      <c r="S15" s="20"/>
      <c r="T15" s="20"/>
      <c r="U15" s="11"/>
      <c r="V15" s="20"/>
      <c r="W15" s="20"/>
      <c r="X15" s="20"/>
      <c r="Y15" s="20"/>
      <c r="Z15" s="20"/>
      <c r="AA15" s="25"/>
    </row>
    <row r="16" spans="1:27" x14ac:dyDescent="0.3">
      <c r="A16" s="33">
        <v>6</v>
      </c>
      <c r="B16" s="34" t="s">
        <v>31</v>
      </c>
      <c r="C16" s="35">
        <f t="shared" si="3"/>
        <v>23</v>
      </c>
      <c r="D16" s="29">
        <f t="shared" si="4"/>
        <v>2</v>
      </c>
      <c r="E16" s="19">
        <f t="shared" si="1"/>
        <v>8</v>
      </c>
      <c r="F16" s="19">
        <f t="shared" si="1"/>
        <v>0</v>
      </c>
      <c r="G16" s="19">
        <f t="shared" si="1"/>
        <v>0</v>
      </c>
      <c r="H16" s="19">
        <f t="shared" si="1"/>
        <v>15</v>
      </c>
      <c r="I16" s="19">
        <f t="shared" si="1"/>
        <v>0</v>
      </c>
      <c r="J16" s="36"/>
      <c r="K16" s="37"/>
      <c r="L16" s="37"/>
      <c r="M16" s="36"/>
      <c r="N16" s="37"/>
      <c r="O16" s="21"/>
      <c r="P16" s="37">
        <v>8</v>
      </c>
      <c r="Q16" s="37"/>
      <c r="R16" s="37"/>
      <c r="S16" s="37">
        <v>15</v>
      </c>
      <c r="T16" s="37"/>
      <c r="U16" s="38">
        <v>2</v>
      </c>
      <c r="V16" s="37"/>
      <c r="W16" s="37"/>
      <c r="X16" s="37"/>
      <c r="Y16" s="37"/>
      <c r="Z16" s="37"/>
      <c r="AA16" s="25"/>
    </row>
    <row r="17" spans="1:27" x14ac:dyDescent="0.3">
      <c r="A17" s="15">
        <v>7</v>
      </c>
      <c r="B17" s="16" t="s">
        <v>32</v>
      </c>
      <c r="C17" s="17">
        <f t="shared" si="3"/>
        <v>23</v>
      </c>
      <c r="D17" s="18">
        <f t="shared" si="4"/>
        <v>2</v>
      </c>
      <c r="E17" s="19">
        <f t="shared" si="1"/>
        <v>8</v>
      </c>
      <c r="F17" s="19">
        <f t="shared" si="1"/>
        <v>15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20"/>
      <c r="K17" s="20"/>
      <c r="L17" s="20"/>
      <c r="M17" s="20"/>
      <c r="N17" s="20"/>
      <c r="O17" s="21"/>
      <c r="P17" s="20"/>
      <c r="Q17" s="20"/>
      <c r="R17" s="20"/>
      <c r="S17" s="20"/>
      <c r="T17" s="20"/>
      <c r="U17" s="11"/>
      <c r="V17" s="20">
        <v>8</v>
      </c>
      <c r="W17" s="20">
        <v>15</v>
      </c>
      <c r="X17" s="20"/>
      <c r="Y17" s="20"/>
      <c r="Z17" s="20"/>
      <c r="AA17" s="39">
        <v>2</v>
      </c>
    </row>
    <row r="18" spans="1:27" x14ac:dyDescent="0.3">
      <c r="A18" s="15">
        <v>8</v>
      </c>
      <c r="B18" s="16" t="s">
        <v>33</v>
      </c>
      <c r="C18" s="17">
        <f t="shared" si="3"/>
        <v>23</v>
      </c>
      <c r="D18" s="18">
        <f t="shared" si="4"/>
        <v>2</v>
      </c>
      <c r="E18" s="19">
        <f t="shared" si="1"/>
        <v>8</v>
      </c>
      <c r="F18" s="19">
        <f t="shared" si="1"/>
        <v>0</v>
      </c>
      <c r="G18" s="19">
        <f t="shared" si="1"/>
        <v>0</v>
      </c>
      <c r="H18" s="19">
        <f t="shared" si="1"/>
        <v>15</v>
      </c>
      <c r="I18" s="19">
        <f t="shared" si="1"/>
        <v>0</v>
      </c>
      <c r="J18" s="20">
        <v>8</v>
      </c>
      <c r="K18" s="20"/>
      <c r="L18" s="20"/>
      <c r="M18" s="20">
        <v>15</v>
      </c>
      <c r="N18" s="20"/>
      <c r="O18" s="21">
        <v>2</v>
      </c>
      <c r="P18" s="20"/>
      <c r="Q18" s="20"/>
      <c r="R18" s="20"/>
      <c r="S18" s="36"/>
      <c r="T18" s="20"/>
      <c r="U18" s="11"/>
      <c r="V18" s="20"/>
      <c r="W18" s="20"/>
      <c r="X18" s="20"/>
      <c r="Y18" s="20"/>
      <c r="Z18" s="20"/>
      <c r="AA18" s="25"/>
    </row>
    <row r="19" spans="1:27" x14ac:dyDescent="0.3">
      <c r="A19" s="26">
        <v>9</v>
      </c>
      <c r="B19" s="27" t="s">
        <v>34</v>
      </c>
      <c r="C19" s="28">
        <f t="shared" si="3"/>
        <v>23</v>
      </c>
      <c r="D19" s="29">
        <f t="shared" si="4"/>
        <v>2</v>
      </c>
      <c r="E19" s="19">
        <f t="shared" si="1"/>
        <v>8</v>
      </c>
      <c r="F19" s="19">
        <f t="shared" si="1"/>
        <v>0</v>
      </c>
      <c r="G19" s="19">
        <f t="shared" si="1"/>
        <v>0</v>
      </c>
      <c r="H19" s="19">
        <f t="shared" si="1"/>
        <v>15</v>
      </c>
      <c r="I19" s="19">
        <f t="shared" si="1"/>
        <v>0</v>
      </c>
      <c r="J19" s="30">
        <v>8</v>
      </c>
      <c r="K19" s="30"/>
      <c r="L19" s="30"/>
      <c r="M19" s="30">
        <v>15</v>
      </c>
      <c r="N19" s="30"/>
      <c r="O19" s="31">
        <v>2</v>
      </c>
      <c r="P19" s="30"/>
      <c r="Q19" s="30"/>
      <c r="R19" s="30"/>
      <c r="S19" s="30"/>
      <c r="T19" s="30"/>
      <c r="U19" s="11"/>
      <c r="V19" s="30"/>
      <c r="W19" s="30"/>
      <c r="X19" s="30"/>
      <c r="Y19" s="30"/>
      <c r="Z19" s="30"/>
      <c r="AA19" s="25"/>
    </row>
    <row r="20" spans="1:27" x14ac:dyDescent="0.3">
      <c r="A20" s="15">
        <v>10</v>
      </c>
      <c r="B20" s="27" t="s">
        <v>35</v>
      </c>
      <c r="C20" s="17">
        <f t="shared" si="3"/>
        <v>23</v>
      </c>
      <c r="D20" s="18">
        <f t="shared" si="4"/>
        <v>2</v>
      </c>
      <c r="E20" s="19">
        <f t="shared" si="1"/>
        <v>8</v>
      </c>
      <c r="F20" s="19">
        <f t="shared" si="1"/>
        <v>0</v>
      </c>
      <c r="G20" s="19">
        <f t="shared" si="1"/>
        <v>15</v>
      </c>
      <c r="H20" s="19">
        <f t="shared" si="1"/>
        <v>0</v>
      </c>
      <c r="I20" s="19">
        <f t="shared" si="1"/>
        <v>0</v>
      </c>
      <c r="J20" s="20"/>
      <c r="K20" s="20"/>
      <c r="L20" s="20"/>
      <c r="M20" s="20"/>
      <c r="N20" s="20"/>
      <c r="O20" s="24"/>
      <c r="P20" s="20">
        <v>8</v>
      </c>
      <c r="Q20" s="20"/>
      <c r="R20" s="20">
        <v>15</v>
      </c>
      <c r="S20" s="20"/>
      <c r="T20" s="20"/>
      <c r="U20" s="11">
        <v>2</v>
      </c>
      <c r="V20" s="20"/>
      <c r="W20" s="20"/>
      <c r="X20" s="20"/>
      <c r="Y20" s="20"/>
      <c r="Z20" s="20"/>
      <c r="AA20" s="25"/>
    </row>
    <row r="21" spans="1:27" x14ac:dyDescent="0.3">
      <c r="A21" s="33">
        <v>11</v>
      </c>
      <c r="B21" s="34" t="s">
        <v>36</v>
      </c>
      <c r="C21" s="35">
        <f t="shared" si="3"/>
        <v>480</v>
      </c>
      <c r="D21" s="40">
        <f t="shared" si="4"/>
        <v>16</v>
      </c>
      <c r="E21" s="19">
        <f t="shared" si="1"/>
        <v>0</v>
      </c>
      <c r="F21" s="19">
        <f t="shared" si="1"/>
        <v>480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37"/>
      <c r="K21" s="37">
        <v>320</v>
      </c>
      <c r="L21" s="37"/>
      <c r="M21" s="37"/>
      <c r="N21" s="37"/>
      <c r="O21" s="41">
        <v>10</v>
      </c>
      <c r="P21" s="37"/>
      <c r="Q21" s="37">
        <v>160</v>
      </c>
      <c r="R21" s="37"/>
      <c r="S21" s="37"/>
      <c r="T21" s="37"/>
      <c r="U21" s="11">
        <v>6</v>
      </c>
      <c r="V21" s="37"/>
      <c r="W21" s="37"/>
      <c r="X21" s="37"/>
      <c r="Y21" s="37"/>
      <c r="Z21" s="37"/>
      <c r="AA21" s="25"/>
    </row>
    <row r="22" spans="1:27" x14ac:dyDescent="0.3">
      <c r="A22" s="15">
        <v>12</v>
      </c>
      <c r="B22" s="16" t="s">
        <v>37</v>
      </c>
      <c r="C22" s="17">
        <f t="shared" si="3"/>
        <v>30</v>
      </c>
      <c r="D22" s="18">
        <f t="shared" si="4"/>
        <v>2</v>
      </c>
      <c r="E22" s="19">
        <f t="shared" si="1"/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30</v>
      </c>
      <c r="J22" s="20"/>
      <c r="K22" s="20"/>
      <c r="L22" s="20"/>
      <c r="M22" s="20"/>
      <c r="N22" s="20"/>
      <c r="O22" s="21"/>
      <c r="P22" s="20"/>
      <c r="Q22" s="20"/>
      <c r="R22" s="20"/>
      <c r="S22" s="20"/>
      <c r="T22" s="20">
        <v>15</v>
      </c>
      <c r="U22" s="11">
        <v>1</v>
      </c>
      <c r="V22" s="20"/>
      <c r="W22" s="20"/>
      <c r="X22" s="20"/>
      <c r="Y22" s="20"/>
      <c r="Z22" s="20">
        <v>15</v>
      </c>
      <c r="AA22" s="25">
        <v>1</v>
      </c>
    </row>
    <row r="23" spans="1:27" x14ac:dyDescent="0.3">
      <c r="A23" s="15">
        <v>13</v>
      </c>
      <c r="B23" s="16" t="s">
        <v>38</v>
      </c>
      <c r="C23" s="17">
        <f t="shared" si="3"/>
        <v>0</v>
      </c>
      <c r="D23" s="18">
        <f t="shared" si="4"/>
        <v>15</v>
      </c>
      <c r="E23" s="19">
        <f t="shared" si="1"/>
        <v>0</v>
      </c>
      <c r="F23" s="19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/>
      <c r="K23" s="20"/>
      <c r="L23" s="20"/>
      <c r="M23" s="20"/>
      <c r="N23" s="20"/>
      <c r="O23" s="21"/>
      <c r="P23" s="20"/>
      <c r="Q23" s="20"/>
      <c r="R23" s="20"/>
      <c r="S23" s="20"/>
      <c r="T23" s="20"/>
      <c r="U23" s="11"/>
      <c r="V23" s="20"/>
      <c r="W23" s="20"/>
      <c r="X23" s="20"/>
      <c r="Y23" s="20"/>
      <c r="Z23" s="20"/>
      <c r="AA23" s="42">
        <v>15</v>
      </c>
    </row>
    <row r="24" spans="1:27" x14ac:dyDescent="0.3">
      <c r="A24" s="15">
        <v>14</v>
      </c>
      <c r="B24" s="43" t="s">
        <v>39</v>
      </c>
      <c r="C24" s="17">
        <f t="shared" ca="1" si="3"/>
        <v>8</v>
      </c>
      <c r="D24" s="18">
        <f ca="1">SUMIF($J$6:$AA$6,LEFT(D$4,1),$P24:$U24)</f>
        <v>1</v>
      </c>
      <c r="E24" s="19">
        <f ca="1">SUMIF($J$6:$AA$6,E$6,$P24:$U24)</f>
        <v>8</v>
      </c>
      <c r="F24" s="19">
        <f ca="1">SUMIF($J$6:$AA$6,F$6,$P24:$U24)</f>
        <v>0</v>
      </c>
      <c r="G24" s="19">
        <f ca="1">SUMIF($J$6:$AA$6,G$6,$P24:$U24)</f>
        <v>0</v>
      </c>
      <c r="H24" s="19">
        <f ca="1">SUMIF($J$6:$AA$6,H$6,$P24:$U24)</f>
        <v>0</v>
      </c>
      <c r="I24" s="19">
        <f ca="1">SUMIF($J$6:$AA$6,I$6,$P24:$U24)</f>
        <v>0</v>
      </c>
      <c r="J24" s="20"/>
      <c r="K24" s="20"/>
      <c r="L24" s="20"/>
      <c r="M24" s="20"/>
      <c r="N24" s="20"/>
      <c r="O24" s="21"/>
      <c r="P24" s="20">
        <v>8</v>
      </c>
      <c r="Q24" s="20"/>
      <c r="R24" s="20"/>
      <c r="S24" s="20"/>
      <c r="T24" s="20"/>
      <c r="U24" s="44">
        <v>1</v>
      </c>
      <c r="V24" s="20"/>
      <c r="W24" s="20"/>
      <c r="X24" s="20"/>
      <c r="Y24" s="20"/>
      <c r="Z24" s="20"/>
      <c r="AA24" s="42"/>
    </row>
    <row r="25" spans="1:27" x14ac:dyDescent="0.3">
      <c r="A25" s="45" t="s">
        <v>40</v>
      </c>
      <c r="B25" s="13" t="s">
        <v>41</v>
      </c>
      <c r="C25" s="14">
        <f t="shared" ref="C25:AA25" si="5">SUM(C26:C41)</f>
        <v>230</v>
      </c>
      <c r="D25" s="14">
        <f t="shared" si="5"/>
        <v>28</v>
      </c>
      <c r="E25" s="14">
        <f t="shared" si="5"/>
        <v>96</v>
      </c>
      <c r="F25" s="14">
        <f t="shared" si="5"/>
        <v>8</v>
      </c>
      <c r="G25" s="14">
        <f t="shared" si="5"/>
        <v>16</v>
      </c>
      <c r="H25" s="14">
        <f>SUM(H26:H41)</f>
        <v>110</v>
      </c>
      <c r="I25" s="14">
        <f t="shared" si="5"/>
        <v>0</v>
      </c>
      <c r="J25" s="14">
        <f t="shared" si="5"/>
        <v>0</v>
      </c>
      <c r="K25" s="14">
        <f t="shared" si="5"/>
        <v>0</v>
      </c>
      <c r="L25" s="14">
        <f t="shared" si="5"/>
        <v>0</v>
      </c>
      <c r="M25" s="14">
        <f t="shared" si="5"/>
        <v>0</v>
      </c>
      <c r="N25" s="14">
        <f t="shared" si="5"/>
        <v>0</v>
      </c>
      <c r="O25" s="14">
        <f t="shared" si="5"/>
        <v>0</v>
      </c>
      <c r="P25" s="14">
        <f t="shared" si="5"/>
        <v>56</v>
      </c>
      <c r="Q25" s="14">
        <f t="shared" si="5"/>
        <v>8</v>
      </c>
      <c r="R25" s="14">
        <f t="shared" si="5"/>
        <v>0</v>
      </c>
      <c r="S25" s="14">
        <f t="shared" si="5"/>
        <v>68</v>
      </c>
      <c r="T25" s="14">
        <f t="shared" si="5"/>
        <v>0</v>
      </c>
      <c r="U25" s="14">
        <f t="shared" si="5"/>
        <v>16</v>
      </c>
      <c r="V25" s="14">
        <f t="shared" si="5"/>
        <v>40</v>
      </c>
      <c r="W25" s="14">
        <f t="shared" si="5"/>
        <v>0</v>
      </c>
      <c r="X25" s="14">
        <f t="shared" si="5"/>
        <v>16</v>
      </c>
      <c r="Y25" s="14">
        <f t="shared" si="5"/>
        <v>42</v>
      </c>
      <c r="Z25" s="14">
        <f t="shared" si="5"/>
        <v>0</v>
      </c>
      <c r="AA25" s="46">
        <f t="shared" si="5"/>
        <v>12</v>
      </c>
    </row>
    <row r="26" spans="1:27" x14ac:dyDescent="0.3">
      <c r="A26" s="47" t="s">
        <v>42</v>
      </c>
      <c r="B26" s="48"/>
      <c r="C26" s="17"/>
      <c r="D26" s="18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1"/>
      <c r="P26" s="20"/>
      <c r="Q26" s="20"/>
      <c r="R26" s="20"/>
      <c r="S26" s="20"/>
      <c r="T26" s="20"/>
      <c r="U26" s="21"/>
      <c r="V26" s="20"/>
      <c r="W26" s="20"/>
      <c r="X26" s="20"/>
      <c r="Y26" s="20"/>
      <c r="Z26" s="20"/>
      <c r="AA26" s="22"/>
    </row>
    <row r="27" spans="1:27" x14ac:dyDescent="0.3">
      <c r="A27" s="15">
        <v>1</v>
      </c>
      <c r="B27" s="16" t="s">
        <v>43</v>
      </c>
      <c r="C27" s="17">
        <f>SUM(E27:I27)</f>
        <v>26</v>
      </c>
      <c r="D27" s="18">
        <f>SUMIF($J$6:$AA$6,LEFT(D$4,1),$J27:$AA27)</f>
        <v>3</v>
      </c>
      <c r="E27" s="19">
        <f t="shared" ref="E27:I29" si="6">SUMIF($J$6:$AA$6,E$6,$J27:$AA27)</f>
        <v>8</v>
      </c>
      <c r="F27" s="19">
        <f t="shared" si="6"/>
        <v>0</v>
      </c>
      <c r="G27" s="19">
        <f t="shared" si="6"/>
        <v>0</v>
      </c>
      <c r="H27" s="19">
        <f t="shared" si="6"/>
        <v>18</v>
      </c>
      <c r="I27" s="19">
        <f t="shared" si="6"/>
        <v>0</v>
      </c>
      <c r="J27" s="20"/>
      <c r="K27" s="20"/>
      <c r="L27" s="20"/>
      <c r="M27" s="20"/>
      <c r="N27" s="20"/>
      <c r="O27" s="21"/>
      <c r="P27" s="20">
        <v>8</v>
      </c>
      <c r="Q27" s="20"/>
      <c r="R27" s="20"/>
      <c r="S27" s="20">
        <v>18</v>
      </c>
      <c r="T27" s="20"/>
      <c r="U27" s="24">
        <v>3</v>
      </c>
      <c r="V27" s="20"/>
      <c r="W27" s="20"/>
      <c r="X27" s="20"/>
      <c r="Y27" s="20"/>
      <c r="Z27" s="20"/>
      <c r="AA27" s="22"/>
    </row>
    <row r="28" spans="1:27" x14ac:dyDescent="0.3">
      <c r="A28" s="15">
        <v>2</v>
      </c>
      <c r="B28" s="16" t="s">
        <v>44</v>
      </c>
      <c r="C28" s="17">
        <f>SUM(E28:I28)</f>
        <v>16</v>
      </c>
      <c r="D28" s="18">
        <f>SUMIF($J$6:$AA$6,LEFT(D$4,1),$J28:$AA28)</f>
        <v>2</v>
      </c>
      <c r="E28" s="19">
        <f>SUMIF($J$6:$AA$6,E$6,$J28:$AA28)</f>
        <v>8</v>
      </c>
      <c r="F28" s="19">
        <f>SUMIF($J$6:$AA$6,F$6,$J28:$AA28)</f>
        <v>8</v>
      </c>
      <c r="G28" s="19">
        <f>SUMIF($J$6:$AA$6,G$6,$J28:$AA28)</f>
        <v>0</v>
      </c>
      <c r="H28" s="19">
        <f>SUMIF($J$6:$AA$6,H$6,$J28:$AA28)</f>
        <v>0</v>
      </c>
      <c r="I28" s="19">
        <f>SUMIF($J$6:$AA$6,I$6,$J28:$AA28)</f>
        <v>0</v>
      </c>
      <c r="J28" s="20"/>
      <c r="K28" s="20"/>
      <c r="L28" s="20"/>
      <c r="M28" s="20"/>
      <c r="N28" s="20"/>
      <c r="O28" s="21"/>
      <c r="P28" s="20">
        <v>8</v>
      </c>
      <c r="Q28" s="20">
        <v>8</v>
      </c>
      <c r="R28" s="20"/>
      <c r="S28" s="20"/>
      <c r="T28" s="20"/>
      <c r="U28" s="21">
        <v>2</v>
      </c>
      <c r="V28" s="20"/>
      <c r="W28" s="20"/>
      <c r="X28" s="20"/>
      <c r="Y28" s="20"/>
      <c r="Z28" s="20"/>
      <c r="AA28" s="22"/>
    </row>
    <row r="29" spans="1:27" x14ac:dyDescent="0.3">
      <c r="A29" s="15">
        <v>3</v>
      </c>
      <c r="B29" s="16" t="s">
        <v>45</v>
      </c>
      <c r="C29" s="17">
        <f>SUM(E29:I29)</f>
        <v>16</v>
      </c>
      <c r="D29" s="18">
        <f>SUMIF($J$6:$AA$6,LEFT(D$4,1),$J29:$AA29)</f>
        <v>2</v>
      </c>
      <c r="E29" s="19">
        <f t="shared" si="6"/>
        <v>8</v>
      </c>
      <c r="F29" s="19">
        <f t="shared" si="6"/>
        <v>0</v>
      </c>
      <c r="G29" s="19">
        <f t="shared" si="6"/>
        <v>0</v>
      </c>
      <c r="H29" s="19">
        <f t="shared" si="6"/>
        <v>8</v>
      </c>
      <c r="I29" s="19">
        <f t="shared" si="6"/>
        <v>0</v>
      </c>
      <c r="J29" s="20"/>
      <c r="K29" s="20"/>
      <c r="L29" s="20"/>
      <c r="M29" s="20"/>
      <c r="N29" s="20"/>
      <c r="O29" s="21"/>
      <c r="P29" s="36"/>
      <c r="Q29" s="20"/>
      <c r="R29" s="20"/>
      <c r="S29" s="36"/>
      <c r="T29" s="20"/>
      <c r="U29" s="21"/>
      <c r="V29" s="20">
        <v>8</v>
      </c>
      <c r="W29" s="20"/>
      <c r="X29" s="20"/>
      <c r="Y29" s="20">
        <v>8</v>
      </c>
      <c r="Z29" s="20"/>
      <c r="AA29" s="22">
        <v>2</v>
      </c>
    </row>
    <row r="30" spans="1:27" x14ac:dyDescent="0.3">
      <c r="A30" s="47" t="s">
        <v>46</v>
      </c>
      <c r="B30" s="48"/>
      <c r="C30" s="17"/>
      <c r="D30" s="18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1"/>
      <c r="P30" s="20"/>
      <c r="Q30" s="20"/>
      <c r="R30" s="20"/>
      <c r="S30" s="20"/>
      <c r="T30" s="20"/>
      <c r="U30" s="21"/>
      <c r="V30" s="20"/>
      <c r="W30" s="20"/>
      <c r="X30" s="20"/>
      <c r="Y30" s="20"/>
      <c r="Z30" s="20"/>
      <c r="AA30" s="22"/>
    </row>
    <row r="31" spans="1:27" x14ac:dyDescent="0.3">
      <c r="A31" s="15">
        <v>4</v>
      </c>
      <c r="B31" s="16" t="s">
        <v>47</v>
      </c>
      <c r="C31" s="17">
        <f>SUM(E31:I31)</f>
        <v>26</v>
      </c>
      <c r="D31" s="18">
        <f>SUMIF($J$6:$AA$6,LEFT(D$4,1),$J31:$AA31)</f>
        <v>3</v>
      </c>
      <c r="E31" s="19">
        <f t="shared" ref="E31:I34" si="7">SUMIF($J$6:$AA$6,E$6,$J31:$AA31)</f>
        <v>8</v>
      </c>
      <c r="F31" s="19">
        <f t="shared" si="7"/>
        <v>0</v>
      </c>
      <c r="G31" s="19">
        <f t="shared" si="7"/>
        <v>0</v>
      </c>
      <c r="H31" s="19">
        <f t="shared" si="7"/>
        <v>18</v>
      </c>
      <c r="I31" s="19">
        <f t="shared" si="7"/>
        <v>0</v>
      </c>
      <c r="J31" s="20"/>
      <c r="K31" s="20"/>
      <c r="L31" s="20"/>
      <c r="M31" s="20"/>
      <c r="N31" s="20"/>
      <c r="O31" s="21"/>
      <c r="P31" s="20">
        <v>8</v>
      </c>
      <c r="Q31" s="20"/>
      <c r="R31" s="20"/>
      <c r="S31" s="20">
        <v>18</v>
      </c>
      <c r="T31" s="20"/>
      <c r="U31" s="24">
        <v>3</v>
      </c>
      <c r="V31" s="20"/>
      <c r="W31" s="20"/>
      <c r="X31" s="20"/>
      <c r="Y31" s="20"/>
      <c r="Z31" s="20"/>
      <c r="AA31" s="22"/>
    </row>
    <row r="32" spans="1:27" x14ac:dyDescent="0.3">
      <c r="A32" s="15">
        <v>5</v>
      </c>
      <c r="B32" s="16" t="s">
        <v>48</v>
      </c>
      <c r="C32" s="17">
        <f>SUM(E32:I32)</f>
        <v>16</v>
      </c>
      <c r="D32" s="18">
        <f>SUMIF($J$6:$AA$6,LEFT(D$4,1),$J32:$AA32)</f>
        <v>2</v>
      </c>
      <c r="E32" s="19">
        <f t="shared" si="7"/>
        <v>8</v>
      </c>
      <c r="F32" s="19">
        <f t="shared" si="7"/>
        <v>0</v>
      </c>
      <c r="G32" s="19">
        <f t="shared" si="7"/>
        <v>0</v>
      </c>
      <c r="H32" s="19">
        <f t="shared" si="7"/>
        <v>8</v>
      </c>
      <c r="I32" s="19">
        <f t="shared" si="7"/>
        <v>0</v>
      </c>
      <c r="J32" s="20"/>
      <c r="K32" s="20"/>
      <c r="L32" s="20"/>
      <c r="M32" s="20"/>
      <c r="N32" s="20"/>
      <c r="O32" s="21"/>
      <c r="P32" s="20"/>
      <c r="Q32" s="20"/>
      <c r="R32" s="20"/>
      <c r="S32" s="20"/>
      <c r="T32" s="20"/>
      <c r="U32" s="21"/>
      <c r="V32" s="20">
        <v>8</v>
      </c>
      <c r="W32" s="20"/>
      <c r="X32" s="20"/>
      <c r="Y32" s="20">
        <v>8</v>
      </c>
      <c r="Z32" s="20"/>
      <c r="AA32" s="22">
        <v>2</v>
      </c>
    </row>
    <row r="33" spans="1:27" x14ac:dyDescent="0.3">
      <c r="A33" s="15">
        <v>6</v>
      </c>
      <c r="B33" s="16" t="s">
        <v>49</v>
      </c>
      <c r="C33" s="17">
        <f>SUM(E33:I33)</f>
        <v>16</v>
      </c>
      <c r="D33" s="18">
        <f>SUMIF($J$6:$AA$6,LEFT(D$4,1),$J33:$AA33)</f>
        <v>2</v>
      </c>
      <c r="E33" s="19">
        <f t="shared" si="7"/>
        <v>8</v>
      </c>
      <c r="F33" s="19">
        <f t="shared" si="7"/>
        <v>0</v>
      </c>
      <c r="G33" s="19">
        <f t="shared" si="7"/>
        <v>0</v>
      </c>
      <c r="H33" s="19">
        <f t="shared" si="7"/>
        <v>8</v>
      </c>
      <c r="I33" s="19">
        <f t="shared" si="7"/>
        <v>0</v>
      </c>
      <c r="J33" s="20"/>
      <c r="K33" s="20"/>
      <c r="L33" s="20"/>
      <c r="M33" s="20"/>
      <c r="N33" s="20"/>
      <c r="O33" s="21"/>
      <c r="P33" s="20"/>
      <c r="Q33" s="20"/>
      <c r="R33" s="20"/>
      <c r="S33" s="20"/>
      <c r="T33" s="20"/>
      <c r="U33" s="21"/>
      <c r="V33" s="20">
        <v>8</v>
      </c>
      <c r="W33" s="20"/>
      <c r="X33" s="20"/>
      <c r="Y33" s="20">
        <v>8</v>
      </c>
      <c r="Z33" s="20"/>
      <c r="AA33" s="22">
        <v>2</v>
      </c>
    </row>
    <row r="34" spans="1:27" x14ac:dyDescent="0.3">
      <c r="A34" s="15">
        <v>7</v>
      </c>
      <c r="B34" s="16" t="s">
        <v>50</v>
      </c>
      <c r="C34" s="17">
        <f>SUM(E34:I34)</f>
        <v>16</v>
      </c>
      <c r="D34" s="18">
        <f>SUMIF($J$6:$AA$6,LEFT(D$4,1),$J34:$AA34)</f>
        <v>2</v>
      </c>
      <c r="E34" s="19">
        <f t="shared" si="7"/>
        <v>8</v>
      </c>
      <c r="F34" s="19">
        <f t="shared" si="7"/>
        <v>0</v>
      </c>
      <c r="G34" s="19">
        <f t="shared" si="7"/>
        <v>0</v>
      </c>
      <c r="H34" s="19">
        <f t="shared" si="7"/>
        <v>8</v>
      </c>
      <c r="I34" s="19">
        <f t="shared" si="7"/>
        <v>0</v>
      </c>
      <c r="J34" s="20"/>
      <c r="K34" s="20"/>
      <c r="L34" s="20"/>
      <c r="M34" s="20"/>
      <c r="N34" s="20"/>
      <c r="O34" s="21"/>
      <c r="P34" s="20">
        <v>8</v>
      </c>
      <c r="Q34" s="20"/>
      <c r="R34" s="20"/>
      <c r="S34" s="20">
        <v>8</v>
      </c>
      <c r="T34" s="20"/>
      <c r="U34" s="21">
        <v>2</v>
      </c>
      <c r="V34" s="20"/>
      <c r="W34" s="20"/>
      <c r="X34" s="20"/>
      <c r="Y34" s="20"/>
      <c r="Z34" s="20"/>
      <c r="AA34" s="22"/>
    </row>
    <row r="35" spans="1:27" x14ac:dyDescent="0.3">
      <c r="A35" s="47" t="s">
        <v>51</v>
      </c>
      <c r="B35" s="48"/>
      <c r="C35" s="17"/>
      <c r="D35" s="18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1"/>
      <c r="P35" s="20"/>
      <c r="Q35" s="20"/>
      <c r="R35" s="20"/>
      <c r="S35" s="20"/>
      <c r="T35" s="20"/>
      <c r="U35" s="21"/>
      <c r="V35" s="20"/>
      <c r="W35" s="20"/>
      <c r="X35" s="20"/>
      <c r="Y35" s="20"/>
      <c r="Z35" s="20"/>
      <c r="AA35" s="22"/>
    </row>
    <row r="36" spans="1:27" x14ac:dyDescent="0.3">
      <c r="A36" s="15">
        <v>8</v>
      </c>
      <c r="B36" s="16" t="s">
        <v>52</v>
      </c>
      <c r="C36" s="17">
        <f>SUM(E36:I36)</f>
        <v>26</v>
      </c>
      <c r="D36" s="18">
        <f>SUMIF($J$6:$AA$6,LEFT(D$4,1),$J36:$AA36)</f>
        <v>3</v>
      </c>
      <c r="E36" s="19">
        <f t="shared" ref="E36:I37" si="8">SUMIF($J$6:$AA$6,E$6,$J36:$AA36)</f>
        <v>8</v>
      </c>
      <c r="F36" s="19">
        <f t="shared" si="8"/>
        <v>0</v>
      </c>
      <c r="G36" s="19">
        <f t="shared" si="8"/>
        <v>0</v>
      </c>
      <c r="H36" s="19">
        <f t="shared" si="8"/>
        <v>18</v>
      </c>
      <c r="I36" s="19">
        <f t="shared" si="8"/>
        <v>0</v>
      </c>
      <c r="J36" s="20"/>
      <c r="K36" s="20"/>
      <c r="L36" s="20"/>
      <c r="M36" s="20"/>
      <c r="N36" s="20"/>
      <c r="O36" s="21"/>
      <c r="P36" s="20"/>
      <c r="Q36" s="20"/>
      <c r="R36" s="20"/>
      <c r="S36" s="20"/>
      <c r="T36" s="20"/>
      <c r="U36" s="21"/>
      <c r="V36" s="20">
        <v>8</v>
      </c>
      <c r="W36" s="20"/>
      <c r="X36" s="20"/>
      <c r="Y36" s="20">
        <v>18</v>
      </c>
      <c r="Z36" s="20"/>
      <c r="AA36" s="49">
        <v>3</v>
      </c>
    </row>
    <row r="37" spans="1:27" x14ac:dyDescent="0.3">
      <c r="A37" s="15">
        <v>9</v>
      </c>
      <c r="B37" s="16" t="s">
        <v>53</v>
      </c>
      <c r="C37" s="17">
        <f>SUM(E37:I37)</f>
        <v>16</v>
      </c>
      <c r="D37" s="18">
        <f>SUMIF($J$6:$AA$6,LEFT(D$4,1),$J37:$AA37)</f>
        <v>2</v>
      </c>
      <c r="E37" s="19">
        <f t="shared" si="8"/>
        <v>8</v>
      </c>
      <c r="F37" s="19">
        <f t="shared" si="8"/>
        <v>0</v>
      </c>
      <c r="G37" s="19">
        <f t="shared" si="8"/>
        <v>0</v>
      </c>
      <c r="H37" s="19">
        <f t="shared" si="8"/>
        <v>8</v>
      </c>
      <c r="I37" s="19">
        <f t="shared" si="8"/>
        <v>0</v>
      </c>
      <c r="J37" s="20"/>
      <c r="K37" s="20"/>
      <c r="L37" s="20"/>
      <c r="M37" s="20"/>
      <c r="N37" s="20"/>
      <c r="O37" s="21"/>
      <c r="P37" s="20">
        <v>8</v>
      </c>
      <c r="Q37" s="20"/>
      <c r="R37" s="20"/>
      <c r="S37" s="20">
        <v>8</v>
      </c>
      <c r="T37" s="20"/>
      <c r="U37" s="21">
        <v>2</v>
      </c>
      <c r="V37" s="20"/>
      <c r="W37" s="20"/>
      <c r="X37" s="20"/>
      <c r="Y37" s="20"/>
      <c r="Z37" s="20"/>
      <c r="AA37" s="22"/>
    </row>
    <row r="38" spans="1:27" x14ac:dyDescent="0.3">
      <c r="A38" s="47" t="s">
        <v>54</v>
      </c>
      <c r="B38" s="48"/>
      <c r="C38" s="17"/>
      <c r="D38" s="18"/>
      <c r="E38" s="19"/>
      <c r="F38" s="19"/>
      <c r="G38" s="19"/>
      <c r="H38" s="19"/>
      <c r="I38" s="19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0"/>
      <c r="U38" s="21"/>
      <c r="V38" s="20"/>
      <c r="W38" s="20"/>
      <c r="X38" s="20"/>
      <c r="Y38" s="20"/>
      <c r="Z38" s="20"/>
      <c r="AA38" s="22"/>
    </row>
    <row r="39" spans="1:27" x14ac:dyDescent="0.3">
      <c r="A39" s="15">
        <v>10</v>
      </c>
      <c r="B39" s="16" t="s">
        <v>55</v>
      </c>
      <c r="C39" s="17">
        <f>SUM(E39:I39)</f>
        <v>16</v>
      </c>
      <c r="D39" s="18">
        <f>SUMIF($J$6:$AA$6,LEFT(D$4,1),$J39:$AA39)</f>
        <v>2</v>
      </c>
      <c r="E39" s="19">
        <f t="shared" ref="E39:I41" si="9">SUMIF($J$6:$AA$6,E$6,$J39:$AA39)</f>
        <v>8</v>
      </c>
      <c r="F39" s="19">
        <f t="shared" si="9"/>
        <v>0</v>
      </c>
      <c r="G39" s="19">
        <f t="shared" si="9"/>
        <v>0</v>
      </c>
      <c r="H39" s="19">
        <f t="shared" si="9"/>
        <v>8</v>
      </c>
      <c r="I39" s="19">
        <f t="shared" si="9"/>
        <v>0</v>
      </c>
      <c r="J39" s="20"/>
      <c r="K39" s="20"/>
      <c r="L39" s="20"/>
      <c r="M39" s="20"/>
      <c r="N39" s="20"/>
      <c r="O39" s="21"/>
      <c r="P39" s="20">
        <v>8</v>
      </c>
      <c r="Q39" s="20"/>
      <c r="R39" s="20"/>
      <c r="S39" s="20">
        <v>8</v>
      </c>
      <c r="T39" s="20"/>
      <c r="U39" s="21">
        <v>2</v>
      </c>
      <c r="V39" s="20"/>
      <c r="W39" s="20"/>
      <c r="X39" s="20"/>
      <c r="Y39" s="20"/>
      <c r="Z39" s="20"/>
      <c r="AA39" s="22"/>
    </row>
    <row r="40" spans="1:27" x14ac:dyDescent="0.3">
      <c r="A40" s="15">
        <v>11</v>
      </c>
      <c r="B40" s="16" t="s">
        <v>56</v>
      </c>
      <c r="C40" s="17">
        <f>SUM(E40:I40)</f>
        <v>16</v>
      </c>
      <c r="D40" s="18">
        <f>SUMIF($J$6:$AA$6,LEFT(D$4,1),$J40:$AA40)</f>
        <v>2</v>
      </c>
      <c r="E40" s="19">
        <f t="shared" si="9"/>
        <v>8</v>
      </c>
      <c r="F40" s="19">
        <f t="shared" si="9"/>
        <v>0</v>
      </c>
      <c r="G40" s="19">
        <f t="shared" si="9"/>
        <v>0</v>
      </c>
      <c r="H40" s="19">
        <f t="shared" si="9"/>
        <v>8</v>
      </c>
      <c r="I40" s="19">
        <f t="shared" si="9"/>
        <v>0</v>
      </c>
      <c r="J40" s="20"/>
      <c r="K40" s="20"/>
      <c r="L40" s="20"/>
      <c r="M40" s="20"/>
      <c r="N40" s="20"/>
      <c r="O40" s="21"/>
      <c r="P40" s="20">
        <v>8</v>
      </c>
      <c r="Q40" s="20"/>
      <c r="R40" s="20"/>
      <c r="S40" s="20">
        <v>8</v>
      </c>
      <c r="T40" s="20"/>
      <c r="U40" s="21">
        <v>2</v>
      </c>
      <c r="V40" s="20"/>
      <c r="W40" s="20"/>
      <c r="X40" s="20"/>
      <c r="Y40" s="20"/>
      <c r="Z40" s="20"/>
      <c r="AA40" s="22"/>
    </row>
    <row r="41" spans="1:27" x14ac:dyDescent="0.3">
      <c r="A41" s="15">
        <v>12</v>
      </c>
      <c r="B41" s="16" t="s">
        <v>57</v>
      </c>
      <c r="C41" s="17">
        <f>SUM(E41:I41)</f>
        <v>24</v>
      </c>
      <c r="D41" s="18">
        <f>SUMIF($J$6:$AA$6,LEFT(D$4,1),$J41:$AA41)</f>
        <v>3</v>
      </c>
      <c r="E41" s="19">
        <f t="shared" si="9"/>
        <v>8</v>
      </c>
      <c r="F41" s="19">
        <f t="shared" si="9"/>
        <v>0</v>
      </c>
      <c r="G41" s="19">
        <f t="shared" si="9"/>
        <v>16</v>
      </c>
      <c r="H41" s="19">
        <f t="shared" si="9"/>
        <v>0</v>
      </c>
      <c r="I41" s="19">
        <f t="shared" si="9"/>
        <v>0</v>
      </c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0"/>
      <c r="U41" s="21"/>
      <c r="V41" s="20">
        <v>8</v>
      </c>
      <c r="W41" s="20"/>
      <c r="X41" s="20">
        <v>16</v>
      </c>
      <c r="Y41" s="20"/>
      <c r="Z41" s="20"/>
      <c r="AA41" s="22">
        <v>3</v>
      </c>
    </row>
    <row r="42" spans="1:27" x14ac:dyDescent="0.3">
      <c r="A42" s="50" t="s">
        <v>58</v>
      </c>
      <c r="B42" s="51"/>
      <c r="C42" s="52">
        <f ca="1">SUMIF($A$7:$A$41,"&gt;0",C$7:C$41)</f>
        <v>1023</v>
      </c>
      <c r="D42" s="53">
        <f ca="1">SUMIF($A$7:$A$41,"&gt;0",D$7:D$41)</f>
        <v>90</v>
      </c>
      <c r="E42" s="54">
        <f ca="1">SUMIF($A$7:$A$41,"&gt;0",E$7:E$41)</f>
        <v>191</v>
      </c>
      <c r="F42" s="54">
        <f ca="1">SUMIF($A$7:$A$41,"&gt;0",F$7:F$41)</f>
        <v>586</v>
      </c>
      <c r="G42" s="54">
        <f t="shared" ref="G42:AA42" ca="1" si="10">SUMIF($A$7:$A$41,"&gt;0",G$7:G$41)</f>
        <v>31</v>
      </c>
      <c r="H42" s="54">
        <f t="shared" ca="1" si="10"/>
        <v>185</v>
      </c>
      <c r="I42" s="54">
        <f t="shared" ca="1" si="10"/>
        <v>30</v>
      </c>
      <c r="J42" s="54">
        <f t="shared" si="10"/>
        <v>63</v>
      </c>
      <c r="K42" s="54">
        <f>SUMIF($A$7:$A$41,"&gt;0",K$7:K$41)</f>
        <v>388</v>
      </c>
      <c r="L42" s="54">
        <f t="shared" si="10"/>
        <v>0</v>
      </c>
      <c r="M42" s="54">
        <f t="shared" si="10"/>
        <v>60</v>
      </c>
      <c r="N42" s="54">
        <f t="shared" si="10"/>
        <v>0</v>
      </c>
      <c r="O42" s="54">
        <f t="shared" si="10"/>
        <v>30</v>
      </c>
      <c r="P42" s="54">
        <f t="shared" si="10"/>
        <v>80</v>
      </c>
      <c r="Q42" s="54">
        <f>SUMIF($A$7:$A$41,"&gt;0",Q$7:Q$41)</f>
        <v>183</v>
      </c>
      <c r="R42" s="54">
        <f t="shared" si="10"/>
        <v>15</v>
      </c>
      <c r="S42" s="54">
        <f t="shared" si="10"/>
        <v>83</v>
      </c>
      <c r="T42" s="54">
        <f t="shared" si="10"/>
        <v>15</v>
      </c>
      <c r="U42" s="54">
        <f>SUMIF($A$7:$A$41,"&gt;0",U$7:U$41)</f>
        <v>30</v>
      </c>
      <c r="V42" s="54">
        <f t="shared" si="10"/>
        <v>48</v>
      </c>
      <c r="W42" s="54">
        <f t="shared" si="10"/>
        <v>15</v>
      </c>
      <c r="X42" s="54">
        <f t="shared" si="10"/>
        <v>16</v>
      </c>
      <c r="Y42" s="54">
        <f t="shared" si="10"/>
        <v>42</v>
      </c>
      <c r="Z42" s="54">
        <f t="shared" si="10"/>
        <v>15</v>
      </c>
      <c r="AA42" s="54">
        <f t="shared" si="10"/>
        <v>30</v>
      </c>
    </row>
    <row r="43" spans="1:27" x14ac:dyDescent="0.3">
      <c r="A43" s="55"/>
      <c r="B43" s="56"/>
      <c r="C43" s="52"/>
      <c r="D43" s="57"/>
      <c r="E43" s="58">
        <f ca="1">SUM(E42:I42)</f>
        <v>1023</v>
      </c>
      <c r="F43" s="59"/>
      <c r="G43" s="59"/>
      <c r="H43" s="59"/>
      <c r="I43" s="60"/>
      <c r="J43" s="58">
        <f>SUM(J42:N42)</f>
        <v>511</v>
      </c>
      <c r="K43" s="59"/>
      <c r="L43" s="59"/>
      <c r="M43" s="59"/>
      <c r="N43" s="59"/>
      <c r="O43" s="60"/>
      <c r="P43" s="58">
        <f>SUM(P42:T42)</f>
        <v>376</v>
      </c>
      <c r="Q43" s="59"/>
      <c r="R43" s="59"/>
      <c r="S43" s="59"/>
      <c r="T43" s="59"/>
      <c r="U43" s="60"/>
      <c r="V43" s="58">
        <f>SUM(V42:Z42)</f>
        <v>136</v>
      </c>
      <c r="W43" s="59"/>
      <c r="X43" s="59"/>
      <c r="Y43" s="59"/>
      <c r="Z43" s="59"/>
      <c r="AA43" s="60"/>
    </row>
    <row r="44" spans="1:27" x14ac:dyDescent="0.3">
      <c r="A44" s="61" t="s">
        <v>59</v>
      </c>
      <c r="B44" s="62"/>
      <c r="C44" s="63"/>
      <c r="D44" s="63"/>
      <c r="E44" s="64">
        <f>SUM(J44:AA44)</f>
        <v>8</v>
      </c>
      <c r="F44" s="65"/>
      <c r="G44" s="65"/>
      <c r="H44" s="65"/>
      <c r="I44" s="66"/>
      <c r="J44" s="64">
        <v>3</v>
      </c>
      <c r="K44" s="65"/>
      <c r="L44" s="65"/>
      <c r="M44" s="65"/>
      <c r="N44" s="65"/>
      <c r="O44" s="66"/>
      <c r="P44" s="64">
        <v>3</v>
      </c>
      <c r="Q44" s="65"/>
      <c r="R44" s="65"/>
      <c r="S44" s="65"/>
      <c r="T44" s="65"/>
      <c r="U44" s="66"/>
      <c r="V44" s="64">
        <v>2</v>
      </c>
      <c r="W44" s="65"/>
      <c r="X44" s="65"/>
      <c r="Y44" s="65"/>
      <c r="Z44" s="65"/>
      <c r="AA44" s="66"/>
    </row>
    <row r="45" spans="1:27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pans="1:27" x14ac:dyDescent="0.3">
      <c r="A46" s="45" t="s">
        <v>60</v>
      </c>
      <c r="B46" s="13" t="s">
        <v>61</v>
      </c>
      <c r="C46" s="68">
        <f t="shared" ref="C46:AA46" si="11">SUM(C47:C58)</f>
        <v>223</v>
      </c>
      <c r="D46" s="68">
        <f t="shared" si="11"/>
        <v>28</v>
      </c>
      <c r="E46" s="68">
        <f t="shared" si="11"/>
        <v>108</v>
      </c>
      <c r="F46" s="68">
        <f t="shared" si="11"/>
        <v>77</v>
      </c>
      <c r="G46" s="68">
        <f t="shared" si="11"/>
        <v>0</v>
      </c>
      <c r="H46" s="68">
        <f t="shared" si="11"/>
        <v>38</v>
      </c>
      <c r="I46" s="68">
        <f t="shared" si="11"/>
        <v>0</v>
      </c>
      <c r="J46" s="68">
        <f t="shared" si="11"/>
        <v>0</v>
      </c>
      <c r="K46" s="68">
        <f t="shared" si="11"/>
        <v>0</v>
      </c>
      <c r="L46" s="68">
        <f t="shared" si="11"/>
        <v>0</v>
      </c>
      <c r="M46" s="68">
        <f t="shared" si="11"/>
        <v>0</v>
      </c>
      <c r="N46" s="68">
        <f t="shared" si="11"/>
        <v>0</v>
      </c>
      <c r="O46" s="68">
        <f t="shared" si="11"/>
        <v>0</v>
      </c>
      <c r="P46" s="68">
        <f t="shared" si="11"/>
        <v>62</v>
      </c>
      <c r="Q46" s="68">
        <f t="shared" si="11"/>
        <v>54</v>
      </c>
      <c r="R46" s="68">
        <f t="shared" si="11"/>
        <v>0</v>
      </c>
      <c r="S46" s="68">
        <f t="shared" si="11"/>
        <v>15</v>
      </c>
      <c r="T46" s="68">
        <f t="shared" si="11"/>
        <v>0</v>
      </c>
      <c r="U46" s="68">
        <f t="shared" si="11"/>
        <v>16</v>
      </c>
      <c r="V46" s="68">
        <f t="shared" si="11"/>
        <v>46</v>
      </c>
      <c r="W46" s="68">
        <f t="shared" si="11"/>
        <v>23</v>
      </c>
      <c r="X46" s="68">
        <f t="shared" si="11"/>
        <v>0</v>
      </c>
      <c r="Y46" s="68">
        <f t="shared" si="11"/>
        <v>23</v>
      </c>
      <c r="Z46" s="68">
        <f t="shared" si="11"/>
        <v>0</v>
      </c>
      <c r="AA46" s="68">
        <f t="shared" si="11"/>
        <v>12</v>
      </c>
    </row>
    <row r="47" spans="1:27" x14ac:dyDescent="0.3">
      <c r="A47" s="69" t="s">
        <v>62</v>
      </c>
      <c r="B47" s="70"/>
      <c r="C47" s="17"/>
      <c r="D47" s="18"/>
      <c r="E47" s="19"/>
      <c r="F47" s="19"/>
      <c r="G47" s="19"/>
      <c r="H47" s="19"/>
      <c r="I47" s="19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0"/>
      <c r="U47" s="21"/>
      <c r="V47" s="71"/>
      <c r="W47" s="20"/>
      <c r="X47" s="20"/>
      <c r="Y47" s="20"/>
      <c r="Z47" s="20"/>
      <c r="AA47" s="22"/>
    </row>
    <row r="48" spans="1:27" x14ac:dyDescent="0.3">
      <c r="A48" s="15">
        <v>1</v>
      </c>
      <c r="B48" s="16" t="s">
        <v>63</v>
      </c>
      <c r="C48" s="17">
        <f t="shared" ref="C48:C58" si="12">SUM(E48:I48)</f>
        <v>23</v>
      </c>
      <c r="D48" s="18">
        <f t="shared" ref="D48:D58" si="13">SUMIF($J$6:$AA$6,LEFT(D$4,1),$J48:$AA48)</f>
        <v>2</v>
      </c>
      <c r="E48" s="19">
        <f t="shared" ref="E48:I52" si="14">SUMIF($J$6:$AA$6,E$6,$J48:$AA48)</f>
        <v>8</v>
      </c>
      <c r="F48" s="19">
        <f t="shared" si="14"/>
        <v>15</v>
      </c>
      <c r="G48" s="19">
        <f t="shared" si="14"/>
        <v>0</v>
      </c>
      <c r="H48" s="19">
        <f t="shared" si="14"/>
        <v>0</v>
      </c>
      <c r="I48" s="19">
        <f t="shared" si="14"/>
        <v>0</v>
      </c>
      <c r="J48" s="20"/>
      <c r="K48" s="20"/>
      <c r="L48" s="20"/>
      <c r="M48" s="20"/>
      <c r="N48" s="20"/>
      <c r="O48" s="21"/>
      <c r="P48" s="71">
        <v>8</v>
      </c>
      <c r="Q48" s="20">
        <v>15</v>
      </c>
      <c r="R48" s="20"/>
      <c r="S48" s="20"/>
      <c r="T48" s="20"/>
      <c r="U48" s="21">
        <v>2</v>
      </c>
      <c r="V48" s="71"/>
      <c r="W48" s="20"/>
      <c r="X48" s="20"/>
      <c r="Y48" s="20"/>
      <c r="Z48" s="20"/>
      <c r="AA48" s="22"/>
    </row>
    <row r="49" spans="1:27" x14ac:dyDescent="0.3">
      <c r="A49" s="15">
        <v>2</v>
      </c>
      <c r="B49" s="16" t="s">
        <v>64</v>
      </c>
      <c r="C49" s="17">
        <f t="shared" si="12"/>
        <v>30</v>
      </c>
      <c r="D49" s="18">
        <f>SUMIF($J$6:$AA$6,LEFT(D$4,1),$J49:$AA49)</f>
        <v>4</v>
      </c>
      <c r="E49" s="19">
        <f>SUMIF($J$6:$AA$6,E$6,$J49:$AA49)</f>
        <v>15</v>
      </c>
      <c r="F49" s="19">
        <f>SUMIF($J$6:$AA$6,F$6,$J49:$AA49)</f>
        <v>15</v>
      </c>
      <c r="G49" s="19">
        <f>SUMIF($J$6:$AA$6,G$6,$J49:$AA49)</f>
        <v>0</v>
      </c>
      <c r="H49" s="19">
        <f>SUMIF($J$6:$AA$6,H$6,$J49:$AA49)</f>
        <v>0</v>
      </c>
      <c r="I49" s="19">
        <f>SUMIF($J$6:$AA$6,I$6,$J49:$AA49)</f>
        <v>0</v>
      </c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36"/>
      <c r="U49" s="21"/>
      <c r="V49" s="20">
        <v>15</v>
      </c>
      <c r="W49" s="20">
        <v>15</v>
      </c>
      <c r="X49" s="20"/>
      <c r="Y49" s="20"/>
      <c r="Z49" s="20"/>
      <c r="AA49" s="49">
        <v>4</v>
      </c>
    </row>
    <row r="50" spans="1:27" x14ac:dyDescent="0.3">
      <c r="A50" s="15">
        <v>3</v>
      </c>
      <c r="B50" s="16" t="s">
        <v>65</v>
      </c>
      <c r="C50" s="17">
        <f t="shared" si="12"/>
        <v>30</v>
      </c>
      <c r="D50" s="18">
        <f t="shared" si="13"/>
        <v>3</v>
      </c>
      <c r="E50" s="19">
        <f t="shared" si="14"/>
        <v>15</v>
      </c>
      <c r="F50" s="19">
        <f t="shared" si="14"/>
        <v>0</v>
      </c>
      <c r="G50" s="19">
        <f t="shared" si="14"/>
        <v>0</v>
      </c>
      <c r="H50" s="19">
        <f t="shared" si="14"/>
        <v>15</v>
      </c>
      <c r="I50" s="19">
        <f t="shared" si="14"/>
        <v>0</v>
      </c>
      <c r="J50" s="20"/>
      <c r="K50" s="20"/>
      <c r="L50" s="20"/>
      <c r="M50" s="20"/>
      <c r="N50" s="20"/>
      <c r="O50" s="21"/>
      <c r="P50" s="20">
        <v>15</v>
      </c>
      <c r="Q50" s="20"/>
      <c r="R50" s="20"/>
      <c r="S50" s="20">
        <v>15</v>
      </c>
      <c r="T50" s="20"/>
      <c r="U50" s="24">
        <v>3</v>
      </c>
      <c r="V50" s="71"/>
      <c r="W50" s="20"/>
      <c r="X50" s="20"/>
      <c r="Y50" s="20"/>
      <c r="Z50" s="20"/>
      <c r="AA50" s="22"/>
    </row>
    <row r="51" spans="1:27" x14ac:dyDescent="0.3">
      <c r="A51" s="15">
        <v>4</v>
      </c>
      <c r="B51" s="16" t="s">
        <v>66</v>
      </c>
      <c r="C51" s="17">
        <f t="shared" si="12"/>
        <v>16</v>
      </c>
      <c r="D51" s="18">
        <f t="shared" si="13"/>
        <v>2</v>
      </c>
      <c r="E51" s="19">
        <f t="shared" si="14"/>
        <v>8</v>
      </c>
      <c r="F51" s="19">
        <f t="shared" si="14"/>
        <v>8</v>
      </c>
      <c r="G51" s="19">
        <f t="shared" si="14"/>
        <v>0</v>
      </c>
      <c r="H51" s="19">
        <f t="shared" si="14"/>
        <v>0</v>
      </c>
      <c r="I51" s="19">
        <f t="shared" si="14"/>
        <v>0</v>
      </c>
      <c r="J51" s="20"/>
      <c r="K51" s="20"/>
      <c r="L51" s="20"/>
      <c r="M51" s="20"/>
      <c r="N51" s="20"/>
      <c r="O51" s="21"/>
      <c r="P51" s="20">
        <v>8</v>
      </c>
      <c r="Q51" s="20">
        <v>8</v>
      </c>
      <c r="R51" s="20"/>
      <c r="S51" s="20"/>
      <c r="T51" s="36"/>
      <c r="U51" s="24">
        <v>2</v>
      </c>
      <c r="V51" s="71"/>
      <c r="W51" s="20"/>
      <c r="X51" s="20"/>
      <c r="Y51" s="20"/>
      <c r="Z51" s="20"/>
      <c r="AA51" s="22"/>
    </row>
    <row r="52" spans="1:27" x14ac:dyDescent="0.3">
      <c r="A52" s="15">
        <v>5</v>
      </c>
      <c r="B52" s="16" t="s">
        <v>67</v>
      </c>
      <c r="C52" s="17">
        <f t="shared" si="12"/>
        <v>16</v>
      </c>
      <c r="D52" s="18">
        <f t="shared" si="13"/>
        <v>3</v>
      </c>
      <c r="E52" s="19">
        <f t="shared" si="14"/>
        <v>8</v>
      </c>
      <c r="F52" s="19">
        <f t="shared" si="14"/>
        <v>8</v>
      </c>
      <c r="G52" s="19">
        <f t="shared" si="14"/>
        <v>0</v>
      </c>
      <c r="H52" s="19">
        <f t="shared" si="14"/>
        <v>0</v>
      </c>
      <c r="I52" s="19">
        <f t="shared" si="14"/>
        <v>0</v>
      </c>
      <c r="J52" s="20"/>
      <c r="K52" s="20"/>
      <c r="L52" s="20"/>
      <c r="M52" s="20"/>
      <c r="N52" s="20"/>
      <c r="O52" s="21"/>
      <c r="P52" s="20">
        <v>8</v>
      </c>
      <c r="Q52" s="20">
        <v>8</v>
      </c>
      <c r="R52" s="20"/>
      <c r="S52" s="20"/>
      <c r="T52" s="20"/>
      <c r="U52" s="21">
        <v>3</v>
      </c>
      <c r="V52" s="71"/>
      <c r="W52" s="20"/>
      <c r="X52" s="20"/>
      <c r="Y52" s="20"/>
      <c r="Z52" s="20"/>
      <c r="AA52" s="22"/>
    </row>
    <row r="53" spans="1:27" x14ac:dyDescent="0.3">
      <c r="A53" s="72" t="s">
        <v>68</v>
      </c>
      <c r="B53" s="73"/>
      <c r="C53" s="17"/>
      <c r="D53" s="18"/>
      <c r="E53" s="19"/>
      <c r="F53" s="19"/>
      <c r="G53" s="19"/>
      <c r="H53" s="19"/>
      <c r="I53" s="19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0"/>
      <c r="U53" s="21"/>
      <c r="V53" s="71"/>
      <c r="W53" s="20"/>
      <c r="X53" s="20"/>
      <c r="Y53" s="20"/>
      <c r="Z53" s="20"/>
      <c r="AA53" s="22"/>
    </row>
    <row r="54" spans="1:27" x14ac:dyDescent="0.3">
      <c r="A54" s="15">
        <v>6</v>
      </c>
      <c r="B54" s="16" t="s">
        <v>69</v>
      </c>
      <c r="C54" s="17">
        <f t="shared" si="12"/>
        <v>23</v>
      </c>
      <c r="D54" s="18">
        <f t="shared" si="13"/>
        <v>3</v>
      </c>
      <c r="E54" s="19">
        <f t="shared" ref="E54:I58" si="15">SUMIF($J$6:$AA$6,E$6,$J54:$AA54)</f>
        <v>15</v>
      </c>
      <c r="F54" s="19">
        <f t="shared" si="15"/>
        <v>8</v>
      </c>
      <c r="G54" s="19">
        <f t="shared" si="15"/>
        <v>0</v>
      </c>
      <c r="H54" s="19">
        <f t="shared" si="15"/>
        <v>0</v>
      </c>
      <c r="I54" s="19">
        <f t="shared" si="15"/>
        <v>0</v>
      </c>
      <c r="J54" s="20"/>
      <c r="K54" s="20"/>
      <c r="L54" s="20"/>
      <c r="M54" s="20"/>
      <c r="N54" s="20"/>
      <c r="O54" s="21"/>
      <c r="P54" s="20">
        <v>15</v>
      </c>
      <c r="Q54" s="20">
        <v>8</v>
      </c>
      <c r="R54" s="20"/>
      <c r="S54" s="20"/>
      <c r="T54" s="36"/>
      <c r="U54" s="21">
        <v>3</v>
      </c>
      <c r="V54" s="20"/>
      <c r="W54" s="20"/>
      <c r="X54" s="20"/>
      <c r="Y54" s="20"/>
      <c r="Z54" s="20"/>
      <c r="AA54" s="22"/>
    </row>
    <row r="55" spans="1:27" x14ac:dyDescent="0.3">
      <c r="A55" s="15">
        <v>7</v>
      </c>
      <c r="B55" s="16" t="s">
        <v>70</v>
      </c>
      <c r="C55" s="17">
        <f t="shared" si="12"/>
        <v>23</v>
      </c>
      <c r="D55" s="18">
        <f t="shared" si="13"/>
        <v>3</v>
      </c>
      <c r="E55" s="19">
        <f t="shared" si="15"/>
        <v>8</v>
      </c>
      <c r="F55" s="19">
        <f t="shared" si="15"/>
        <v>0</v>
      </c>
      <c r="G55" s="19">
        <f t="shared" si="15"/>
        <v>0</v>
      </c>
      <c r="H55" s="19">
        <f t="shared" si="15"/>
        <v>15</v>
      </c>
      <c r="I55" s="19">
        <f t="shared" si="15"/>
        <v>0</v>
      </c>
      <c r="J55" s="20"/>
      <c r="K55" s="20"/>
      <c r="L55" s="20"/>
      <c r="M55" s="20"/>
      <c r="N55" s="20"/>
      <c r="O55" s="21"/>
      <c r="P55" s="36"/>
      <c r="Q55" s="20"/>
      <c r="R55" s="20"/>
      <c r="S55" s="20"/>
      <c r="T55" s="20"/>
      <c r="U55" s="21"/>
      <c r="V55" s="20">
        <v>8</v>
      </c>
      <c r="W55" s="20"/>
      <c r="X55" s="20"/>
      <c r="Y55" s="20">
        <v>15</v>
      </c>
      <c r="Z55" s="20"/>
      <c r="AA55" s="22">
        <v>3</v>
      </c>
    </row>
    <row r="56" spans="1:27" x14ac:dyDescent="0.3">
      <c r="A56" s="15">
        <v>8</v>
      </c>
      <c r="B56" s="16" t="s">
        <v>71</v>
      </c>
      <c r="C56" s="17">
        <f t="shared" si="12"/>
        <v>23</v>
      </c>
      <c r="D56" s="18">
        <f t="shared" si="13"/>
        <v>3</v>
      </c>
      <c r="E56" s="19">
        <f t="shared" si="15"/>
        <v>8</v>
      </c>
      <c r="F56" s="19">
        <f t="shared" si="15"/>
        <v>15</v>
      </c>
      <c r="G56" s="19">
        <f t="shared" si="15"/>
        <v>0</v>
      </c>
      <c r="H56" s="19">
        <f t="shared" si="15"/>
        <v>0</v>
      </c>
      <c r="I56" s="19">
        <f t="shared" si="15"/>
        <v>0</v>
      </c>
      <c r="J56" s="20"/>
      <c r="K56" s="20"/>
      <c r="L56" s="20"/>
      <c r="M56" s="20"/>
      <c r="N56" s="20"/>
      <c r="O56" s="21"/>
      <c r="P56" s="20">
        <v>8</v>
      </c>
      <c r="Q56" s="20">
        <v>15</v>
      </c>
      <c r="R56" s="20"/>
      <c r="S56" s="20"/>
      <c r="T56" s="20"/>
      <c r="U56" s="21">
        <v>3</v>
      </c>
      <c r="V56" s="71"/>
      <c r="W56" s="20"/>
      <c r="X56" s="20"/>
      <c r="Y56" s="20"/>
      <c r="Z56" s="20"/>
      <c r="AA56" s="22"/>
    </row>
    <row r="57" spans="1:27" x14ac:dyDescent="0.3">
      <c r="A57" s="15">
        <v>9</v>
      </c>
      <c r="B57" s="36" t="s">
        <v>72</v>
      </c>
      <c r="C57" s="17">
        <f t="shared" si="12"/>
        <v>16</v>
      </c>
      <c r="D57" s="18">
        <f t="shared" si="13"/>
        <v>2</v>
      </c>
      <c r="E57" s="19">
        <f t="shared" si="15"/>
        <v>8</v>
      </c>
      <c r="F57" s="19">
        <f t="shared" si="15"/>
        <v>0</v>
      </c>
      <c r="G57" s="19">
        <f t="shared" si="15"/>
        <v>0</v>
      </c>
      <c r="H57" s="19">
        <f t="shared" si="15"/>
        <v>8</v>
      </c>
      <c r="I57" s="19">
        <f t="shared" si="15"/>
        <v>0</v>
      </c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0"/>
      <c r="U57" s="21"/>
      <c r="V57" s="71">
        <v>8</v>
      </c>
      <c r="W57" s="36"/>
      <c r="X57" s="20"/>
      <c r="Y57" s="20">
        <v>8</v>
      </c>
      <c r="Z57" s="16"/>
      <c r="AA57" s="22">
        <v>2</v>
      </c>
    </row>
    <row r="58" spans="1:27" ht="15" thickBot="1" x14ac:dyDescent="0.35">
      <c r="A58" s="15">
        <v>10</v>
      </c>
      <c r="B58" s="16" t="s">
        <v>73</v>
      </c>
      <c r="C58" s="17">
        <f t="shared" si="12"/>
        <v>23</v>
      </c>
      <c r="D58" s="18">
        <f t="shared" si="13"/>
        <v>3</v>
      </c>
      <c r="E58" s="19">
        <f t="shared" si="15"/>
        <v>15</v>
      </c>
      <c r="F58" s="19">
        <f t="shared" si="15"/>
        <v>8</v>
      </c>
      <c r="G58" s="19">
        <f t="shared" si="15"/>
        <v>0</v>
      </c>
      <c r="H58" s="19">
        <f t="shared" si="15"/>
        <v>0</v>
      </c>
      <c r="I58" s="19">
        <f t="shared" si="15"/>
        <v>0</v>
      </c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0"/>
      <c r="U58" s="74"/>
      <c r="V58" s="20">
        <v>15</v>
      </c>
      <c r="W58" s="20">
        <v>8</v>
      </c>
      <c r="X58" s="20"/>
      <c r="Y58" s="20"/>
      <c r="Z58" s="75"/>
      <c r="AA58" s="76">
        <v>3</v>
      </c>
    </row>
    <row r="59" spans="1:27" x14ac:dyDescent="0.3">
      <c r="A59" s="77" t="s">
        <v>58</v>
      </c>
      <c r="B59" s="77"/>
      <c r="C59" s="52">
        <f ca="1">SUM(C7,C10,C46)</f>
        <v>1016</v>
      </c>
      <c r="D59" s="52">
        <f ca="1">SUM(D7,D10,D46)</f>
        <v>90</v>
      </c>
      <c r="E59" s="54">
        <f ca="1">SUM(E7,E10,E46)</f>
        <v>203</v>
      </c>
      <c r="F59" s="54">
        <f t="shared" ref="F59:AA59" ca="1" si="16">SUM(F7,F10,F46)</f>
        <v>655</v>
      </c>
      <c r="G59" s="54">
        <f t="shared" ca="1" si="16"/>
        <v>15</v>
      </c>
      <c r="H59" s="54">
        <f t="shared" ca="1" si="16"/>
        <v>113</v>
      </c>
      <c r="I59" s="54">
        <f t="shared" ca="1" si="16"/>
        <v>30</v>
      </c>
      <c r="J59" s="54">
        <f t="shared" si="16"/>
        <v>63</v>
      </c>
      <c r="K59" s="54">
        <f t="shared" si="16"/>
        <v>388</v>
      </c>
      <c r="L59" s="54">
        <f t="shared" si="16"/>
        <v>0</v>
      </c>
      <c r="M59" s="54">
        <f t="shared" si="16"/>
        <v>60</v>
      </c>
      <c r="N59" s="54">
        <f t="shared" si="16"/>
        <v>0</v>
      </c>
      <c r="O59" s="54">
        <f t="shared" si="16"/>
        <v>30</v>
      </c>
      <c r="P59" s="54">
        <f t="shared" si="16"/>
        <v>86</v>
      </c>
      <c r="Q59" s="54">
        <f t="shared" si="16"/>
        <v>229</v>
      </c>
      <c r="R59" s="54">
        <f t="shared" si="16"/>
        <v>15</v>
      </c>
      <c r="S59" s="54">
        <f t="shared" si="16"/>
        <v>30</v>
      </c>
      <c r="T59" s="54">
        <f t="shared" si="16"/>
        <v>15</v>
      </c>
      <c r="U59" s="54">
        <f t="shared" si="16"/>
        <v>30</v>
      </c>
      <c r="V59" s="54">
        <f t="shared" si="16"/>
        <v>54</v>
      </c>
      <c r="W59" s="54">
        <f t="shared" si="16"/>
        <v>38</v>
      </c>
      <c r="X59" s="54">
        <f t="shared" si="16"/>
        <v>0</v>
      </c>
      <c r="Y59" s="54">
        <f t="shared" si="16"/>
        <v>23</v>
      </c>
      <c r="Z59" s="54">
        <f t="shared" si="16"/>
        <v>15</v>
      </c>
      <c r="AA59" s="54">
        <f t="shared" si="16"/>
        <v>30</v>
      </c>
    </row>
    <row r="60" spans="1:27" x14ac:dyDescent="0.3">
      <c r="A60" s="77"/>
      <c r="B60" s="77"/>
      <c r="C60" s="52"/>
      <c r="D60" s="52"/>
      <c r="E60" s="78">
        <f ca="1">SUM(E59:I59)</f>
        <v>1016</v>
      </c>
      <c r="F60" s="78"/>
      <c r="G60" s="78"/>
      <c r="H60" s="78"/>
      <c r="I60" s="78"/>
      <c r="J60" s="78">
        <f>SUM(J59:N59)</f>
        <v>511</v>
      </c>
      <c r="K60" s="78"/>
      <c r="L60" s="78"/>
      <c r="M60" s="78"/>
      <c r="N60" s="78"/>
      <c r="O60" s="78"/>
      <c r="P60" s="78">
        <f>SUM(P59:T59)</f>
        <v>375</v>
      </c>
      <c r="Q60" s="78"/>
      <c r="R60" s="78"/>
      <c r="S60" s="78"/>
      <c r="T60" s="78"/>
      <c r="U60" s="78"/>
      <c r="V60" s="78">
        <f>SUM(V59:Z59)</f>
        <v>130</v>
      </c>
      <c r="W60" s="78"/>
      <c r="X60" s="78"/>
      <c r="Y60" s="78"/>
      <c r="Z60" s="78"/>
      <c r="AA60" s="78"/>
    </row>
    <row r="61" spans="1:27" x14ac:dyDescent="0.3">
      <c r="A61" s="79" t="s">
        <v>59</v>
      </c>
      <c r="B61" s="79"/>
      <c r="C61" s="63"/>
      <c r="D61" s="63"/>
      <c r="E61" s="80">
        <f>SUM(J61:AA61)</f>
        <v>8</v>
      </c>
      <c r="F61" s="80"/>
      <c r="G61" s="80"/>
      <c r="H61" s="80"/>
      <c r="I61" s="80"/>
      <c r="J61" s="80">
        <v>3</v>
      </c>
      <c r="K61" s="80"/>
      <c r="L61" s="80"/>
      <c r="M61" s="80"/>
      <c r="N61" s="80"/>
      <c r="O61" s="80"/>
      <c r="P61" s="80">
        <v>3</v>
      </c>
      <c r="Q61" s="80"/>
      <c r="R61" s="80"/>
      <c r="S61" s="80"/>
      <c r="T61" s="80"/>
      <c r="U61" s="80"/>
      <c r="V61" s="80">
        <v>2</v>
      </c>
      <c r="W61" s="80"/>
      <c r="X61" s="80"/>
      <c r="Y61" s="80"/>
      <c r="Z61" s="80"/>
      <c r="AA61" s="80"/>
    </row>
    <row r="62" spans="1:27" x14ac:dyDescent="0.3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pans="1:27" x14ac:dyDescent="0.3">
      <c r="A63" s="81" t="s">
        <v>74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</row>
    <row r="64" spans="1:27" x14ac:dyDescent="0.3">
      <c r="A64" s="81" t="s">
        <v>75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</row>
    <row r="65" spans="1:27" x14ac:dyDescent="0.3">
      <c r="A65" s="81" t="s">
        <v>76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</row>
    <row r="66" spans="1:27" x14ac:dyDescent="0.3">
      <c r="A66" s="81" t="s">
        <v>77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</row>
  </sheetData>
  <mergeCells count="47">
    <mergeCell ref="A63:AA63"/>
    <mergeCell ref="A64:AA64"/>
    <mergeCell ref="A65:AA65"/>
    <mergeCell ref="A66:AA66"/>
    <mergeCell ref="A61:B61"/>
    <mergeCell ref="E61:I61"/>
    <mergeCell ref="J61:O61"/>
    <mergeCell ref="P61:U61"/>
    <mergeCell ref="V61:AA61"/>
    <mergeCell ref="A62:AA62"/>
    <mergeCell ref="A45:AA45"/>
    <mergeCell ref="A53:B53"/>
    <mergeCell ref="A59:B60"/>
    <mergeCell ref="C59:C60"/>
    <mergeCell ref="D59:D60"/>
    <mergeCell ref="E60:I60"/>
    <mergeCell ref="J60:O60"/>
    <mergeCell ref="P60:U60"/>
    <mergeCell ref="V60:AA60"/>
    <mergeCell ref="V43:AA43"/>
    <mergeCell ref="A44:B44"/>
    <mergeCell ref="E44:I44"/>
    <mergeCell ref="J44:O44"/>
    <mergeCell ref="P44:U44"/>
    <mergeCell ref="V44:AA44"/>
    <mergeCell ref="A42:B43"/>
    <mergeCell ref="C42:C43"/>
    <mergeCell ref="D42:D43"/>
    <mergeCell ref="E43:I43"/>
    <mergeCell ref="J43:O43"/>
    <mergeCell ref="P43:U43"/>
    <mergeCell ref="P5:U5"/>
    <mergeCell ref="V5:AA5"/>
    <mergeCell ref="A26:B26"/>
    <mergeCell ref="A30:B30"/>
    <mergeCell ref="A35:B35"/>
    <mergeCell ref="A38:B38"/>
    <mergeCell ref="A1:AA1"/>
    <mergeCell ref="A2:AA2"/>
    <mergeCell ref="A3:AA3"/>
    <mergeCell ref="A4:A6"/>
    <mergeCell ref="B4:B5"/>
    <mergeCell ref="C4:C6"/>
    <mergeCell ref="D4:D6"/>
    <mergeCell ref="E4:I5"/>
    <mergeCell ref="J4:AA4"/>
    <mergeCell ref="J5:O5"/>
  </mergeCells>
  <hyperlinks>
    <hyperlink ref="B15" r:id="rId1" display="http://plany.pwsz-ns.edu.pl/card/get.sys?id=36337&amp;dst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I22" sqref="I22"/>
    </sheetView>
  </sheetViews>
  <sheetFormatPr defaultRowHeight="14.4" x14ac:dyDescent="0.3"/>
  <sheetData>
    <row r="1" spans="1:2" x14ac:dyDescent="0.3">
      <c r="A1" s="82" t="s">
        <v>23</v>
      </c>
      <c r="B1" s="83"/>
    </row>
    <row r="2" spans="1:2" x14ac:dyDescent="0.3">
      <c r="A2" s="84" t="s">
        <v>78</v>
      </c>
      <c r="B2" s="84" t="s">
        <v>79</v>
      </c>
    </row>
    <row r="3" spans="1:2" x14ac:dyDescent="0.3">
      <c r="A3" s="84" t="s">
        <v>80</v>
      </c>
      <c r="B3" s="84" t="s">
        <v>81</v>
      </c>
    </row>
    <row r="4" spans="1:2" x14ac:dyDescent="0.3">
      <c r="A4" s="84" t="s">
        <v>82</v>
      </c>
      <c r="B4" s="85"/>
    </row>
    <row r="5" spans="1:2" x14ac:dyDescent="0.3">
      <c r="A5" s="82" t="s">
        <v>45</v>
      </c>
      <c r="B5" s="83"/>
    </row>
    <row r="6" spans="1:2" x14ac:dyDescent="0.3">
      <c r="A6" s="84" t="s">
        <v>83</v>
      </c>
      <c r="B6" s="84" t="s">
        <v>70</v>
      </c>
    </row>
    <row r="7" spans="1:2" x14ac:dyDescent="0.3">
      <c r="A7" s="84" t="s">
        <v>84</v>
      </c>
      <c r="B7" s="84" t="s">
        <v>85</v>
      </c>
    </row>
    <row r="8" spans="1:2" x14ac:dyDescent="0.3">
      <c r="A8" s="84" t="s">
        <v>86</v>
      </c>
      <c r="B8" s="84" t="s">
        <v>87</v>
      </c>
    </row>
    <row r="9" spans="1:2" x14ac:dyDescent="0.3">
      <c r="A9" s="82" t="s">
        <v>50</v>
      </c>
      <c r="B9" s="83"/>
    </row>
    <row r="10" spans="1:2" x14ac:dyDescent="0.3">
      <c r="A10" s="84" t="s">
        <v>88</v>
      </c>
      <c r="B10" s="84" t="s">
        <v>89</v>
      </c>
    </row>
    <row r="11" spans="1:2" x14ac:dyDescent="0.3">
      <c r="A11" s="84" t="s">
        <v>90</v>
      </c>
      <c r="B11" s="84" t="s">
        <v>91</v>
      </c>
    </row>
    <row r="12" spans="1:2" x14ac:dyDescent="0.3">
      <c r="A12" s="86" t="s">
        <v>53</v>
      </c>
      <c r="B12" s="84"/>
    </row>
    <row r="13" spans="1:2" x14ac:dyDescent="0.3">
      <c r="A13" s="84" t="s">
        <v>92</v>
      </c>
      <c r="B13" s="84" t="s">
        <v>93</v>
      </c>
    </row>
    <row r="14" spans="1:2" x14ac:dyDescent="0.3">
      <c r="A14" s="84" t="s">
        <v>94</v>
      </c>
      <c r="B14" s="84" t="s">
        <v>95</v>
      </c>
    </row>
    <row r="15" spans="1:2" x14ac:dyDescent="0.3">
      <c r="A15" s="84" t="s">
        <v>96</v>
      </c>
      <c r="B15" s="84" t="s">
        <v>97</v>
      </c>
    </row>
    <row r="16" spans="1:2" x14ac:dyDescent="0.3">
      <c r="A16" s="86" t="s">
        <v>57</v>
      </c>
      <c r="B16" s="84"/>
    </row>
    <row r="17" spans="1:2" x14ac:dyDescent="0.3">
      <c r="A17" s="84" t="s">
        <v>98</v>
      </c>
      <c r="B17" s="84" t="s">
        <v>99</v>
      </c>
    </row>
    <row r="18" spans="1:2" x14ac:dyDescent="0.3">
      <c r="A18" s="84" t="s">
        <v>100</v>
      </c>
      <c r="B18" s="84" t="s">
        <v>101</v>
      </c>
    </row>
    <row r="19" spans="1:2" x14ac:dyDescent="0.3">
      <c r="A19" s="82" t="s">
        <v>67</v>
      </c>
      <c r="B19" s="82"/>
    </row>
    <row r="20" spans="1:2" x14ac:dyDescent="0.3">
      <c r="A20" s="84" t="s">
        <v>102</v>
      </c>
      <c r="B20" s="84" t="s">
        <v>103</v>
      </c>
    </row>
    <row r="21" spans="1:2" x14ac:dyDescent="0.3">
      <c r="A21" s="84" t="s">
        <v>104</v>
      </c>
      <c r="B21" s="84" t="s">
        <v>105</v>
      </c>
    </row>
    <row r="22" spans="1:2" x14ac:dyDescent="0.3">
      <c r="A22" s="86" t="s">
        <v>73</v>
      </c>
      <c r="B22" s="86"/>
    </row>
    <row r="23" spans="1:2" x14ac:dyDescent="0.3">
      <c r="A23" s="84" t="s">
        <v>106</v>
      </c>
      <c r="B23" s="84" t="s">
        <v>107</v>
      </c>
    </row>
    <row r="24" spans="1:2" x14ac:dyDescent="0.3">
      <c r="A24" s="84" t="s">
        <v>108</v>
      </c>
      <c r="B24" s="84" t="s">
        <v>109</v>
      </c>
    </row>
    <row r="25" spans="1:2" x14ac:dyDescent="0.3">
      <c r="A25" s="84" t="s">
        <v>110</v>
      </c>
      <c r="B25" s="84" t="s">
        <v>111</v>
      </c>
    </row>
  </sheetData>
  <mergeCells count="4">
    <mergeCell ref="A1:B1"/>
    <mergeCell ref="A5:B5"/>
    <mergeCell ref="A9:B9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ZIPII-n</vt:lpstr>
      <vt:lpstr>Zajęcia_do_wyboru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2019-04-30T11:01:42Z</dcterms:created>
  <dcterms:modified xsi:type="dcterms:W3CDTF">2019-04-30T11:03:37Z</dcterms:modified>
</cp:coreProperties>
</file>