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piechocinska\Desktop\bierzące D\wniosek PUBLIC RELATIONS\2020-01-28 dopisane w harmonogamie\"/>
    </mc:Choice>
  </mc:AlternateContent>
  <xr:revisionPtr revIDLastSave="0" documentId="13_ncr:1_{EFBE6F65-8460-4350-939A-157B7F5C82EC}" xr6:coauthVersionLast="36" xr6:coauthVersionMax="36" xr10:uidLastSave="{00000000-0000-0000-0000-000000000000}"/>
  <bookViews>
    <workbookView xWindow="0" yWindow="0" windowWidth="11970" windowHeight="11745" xr2:uid="{00000000-000D-0000-FFFF-FFFF00000000}"/>
  </bookViews>
  <sheets>
    <sheet name="I stopień (2)" sheetId="27" r:id="rId1"/>
    <sheet name="Arkusz1" sheetId="28" r:id="rId2"/>
    <sheet name="I stopień" sheetId="26" r:id="rId3"/>
  </sheets>
  <calcPr calcId="191029"/>
</workbook>
</file>

<file path=xl/calcChain.xml><?xml version="1.0" encoding="utf-8"?>
<calcChain xmlns="http://schemas.openxmlformats.org/spreadsheetml/2006/main">
  <c r="K9" i="27" l="1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O74" i="27" l="1"/>
  <c r="Q74" i="27"/>
  <c r="T74" i="27"/>
  <c r="U74" i="27"/>
  <c r="S24" i="27" l="1"/>
  <c r="M24" i="27"/>
  <c r="N24" i="27"/>
  <c r="O24" i="27"/>
  <c r="G24" i="27" s="1"/>
  <c r="P24" i="27"/>
  <c r="Q24" i="27"/>
  <c r="L24" i="27"/>
  <c r="K45" i="27"/>
  <c r="K46" i="27"/>
  <c r="K47" i="27"/>
  <c r="K48" i="27"/>
  <c r="K49" i="27"/>
  <c r="K50" i="27"/>
  <c r="K51" i="27"/>
  <c r="K52" i="27"/>
  <c r="K53" i="27"/>
  <c r="I45" i="27"/>
  <c r="I46" i="27"/>
  <c r="I47" i="27"/>
  <c r="I48" i="27"/>
  <c r="I49" i="27"/>
  <c r="I50" i="27"/>
  <c r="I51" i="27"/>
  <c r="I52" i="27"/>
  <c r="I53" i="27"/>
  <c r="G53" i="27"/>
  <c r="H45" i="27"/>
  <c r="H46" i="27"/>
  <c r="H47" i="27"/>
  <c r="H48" i="27"/>
  <c r="H49" i="27"/>
  <c r="H50" i="27"/>
  <c r="H51" i="27"/>
  <c r="H52" i="27"/>
  <c r="H53" i="27"/>
  <c r="G45" i="27"/>
  <c r="G46" i="27"/>
  <c r="G47" i="27"/>
  <c r="G48" i="27"/>
  <c r="G49" i="27"/>
  <c r="G50" i="27"/>
  <c r="G51" i="27"/>
  <c r="G52" i="27"/>
  <c r="F45" i="27"/>
  <c r="F46" i="27"/>
  <c r="F47" i="27"/>
  <c r="F48" i="27"/>
  <c r="F49" i="27"/>
  <c r="F50" i="27"/>
  <c r="F51" i="27"/>
  <c r="F52" i="27"/>
  <c r="F53" i="27"/>
  <c r="E45" i="27"/>
  <c r="E46" i="27"/>
  <c r="E47" i="27"/>
  <c r="E48" i="27"/>
  <c r="E49" i="27"/>
  <c r="E50" i="27"/>
  <c r="E51" i="27"/>
  <c r="E52" i="27"/>
  <c r="E53" i="27"/>
  <c r="D45" i="27"/>
  <c r="D46" i="27"/>
  <c r="D47" i="27"/>
  <c r="D48" i="27"/>
  <c r="D49" i="27"/>
  <c r="D50" i="27"/>
  <c r="D51" i="27"/>
  <c r="D52" i="27"/>
  <c r="D53" i="27"/>
  <c r="K40" i="27"/>
  <c r="I40" i="27"/>
  <c r="H40" i="27"/>
  <c r="G40" i="27"/>
  <c r="F40" i="27"/>
  <c r="E40" i="27"/>
  <c r="D40" i="27"/>
  <c r="K30" i="27"/>
  <c r="K31" i="27"/>
  <c r="I30" i="27"/>
  <c r="I31" i="27"/>
  <c r="H30" i="27"/>
  <c r="H31" i="27"/>
  <c r="G30" i="27"/>
  <c r="G31" i="27"/>
  <c r="F30" i="27"/>
  <c r="F31" i="27"/>
  <c r="E30" i="27"/>
  <c r="C30" i="27" s="1"/>
  <c r="E31" i="27"/>
  <c r="D30" i="27"/>
  <c r="D31" i="27"/>
  <c r="I14" i="27"/>
  <c r="I15" i="27"/>
  <c r="I16" i="27"/>
  <c r="I17" i="27"/>
  <c r="I18" i="27"/>
  <c r="I19" i="27"/>
  <c r="I20" i="27"/>
  <c r="I21" i="27"/>
  <c r="I22" i="27"/>
  <c r="H14" i="27"/>
  <c r="H15" i="27"/>
  <c r="H16" i="27"/>
  <c r="H17" i="27"/>
  <c r="H18" i="27"/>
  <c r="H19" i="27"/>
  <c r="H20" i="27"/>
  <c r="H21" i="27"/>
  <c r="H22" i="27"/>
  <c r="G14" i="27"/>
  <c r="G15" i="27"/>
  <c r="G16" i="27"/>
  <c r="G17" i="27"/>
  <c r="G18" i="27"/>
  <c r="G19" i="27"/>
  <c r="G20" i="27"/>
  <c r="G21" i="27"/>
  <c r="G22" i="27"/>
  <c r="F14" i="27"/>
  <c r="F15" i="27"/>
  <c r="F16" i="27"/>
  <c r="F17" i="27"/>
  <c r="F18" i="27"/>
  <c r="F19" i="27"/>
  <c r="F20" i="27"/>
  <c r="F21" i="27"/>
  <c r="F22" i="27"/>
  <c r="E14" i="27"/>
  <c r="E15" i="27"/>
  <c r="E16" i="27"/>
  <c r="E17" i="27"/>
  <c r="E18" i="27"/>
  <c r="E19" i="27"/>
  <c r="E20" i="27"/>
  <c r="E21" i="27"/>
  <c r="E22" i="27"/>
  <c r="D14" i="27"/>
  <c r="D15" i="27"/>
  <c r="D16" i="27"/>
  <c r="D17" i="27"/>
  <c r="D18" i="27"/>
  <c r="D19" i="27"/>
  <c r="D20" i="27"/>
  <c r="D21" i="27"/>
  <c r="D22" i="27"/>
  <c r="BG8" i="27"/>
  <c r="BA8" i="27"/>
  <c r="BB8" i="27"/>
  <c r="BC8" i="27"/>
  <c r="BD8" i="27"/>
  <c r="BE8" i="27"/>
  <c r="AZ8" i="27"/>
  <c r="AY8" i="27"/>
  <c r="AS8" i="27"/>
  <c r="AT8" i="27"/>
  <c r="AU8" i="27"/>
  <c r="AV8" i="27"/>
  <c r="AW8" i="27"/>
  <c r="AR8" i="27"/>
  <c r="AQ8" i="27"/>
  <c r="AK8" i="27"/>
  <c r="AL8" i="27"/>
  <c r="AM8" i="27"/>
  <c r="AN8" i="27"/>
  <c r="AO8" i="27"/>
  <c r="AJ8" i="27"/>
  <c r="AI8" i="27"/>
  <c r="AC8" i="27"/>
  <c r="AD8" i="27"/>
  <c r="AE8" i="27"/>
  <c r="AF8" i="27"/>
  <c r="AG8" i="27"/>
  <c r="AB8" i="27"/>
  <c r="U8" i="27"/>
  <c r="V8" i="27"/>
  <c r="W8" i="27"/>
  <c r="X8" i="27"/>
  <c r="Y8" i="27"/>
  <c r="T8" i="27"/>
  <c r="S8" i="27"/>
  <c r="Q8" i="27"/>
  <c r="P8" i="27"/>
  <c r="O8" i="27"/>
  <c r="N8" i="27"/>
  <c r="M8" i="27"/>
  <c r="L8" i="27"/>
  <c r="J24" i="27"/>
  <c r="J8" i="27" s="1"/>
  <c r="R24" i="27"/>
  <c r="T24" i="27"/>
  <c r="U24" i="27"/>
  <c r="V24" i="27"/>
  <c r="W24" i="27"/>
  <c r="X24" i="27"/>
  <c r="Y24" i="27"/>
  <c r="Z24" i="27"/>
  <c r="AA24" i="27"/>
  <c r="K24" i="27" s="1"/>
  <c r="AB24" i="27"/>
  <c r="AC24" i="27"/>
  <c r="AD24" i="27"/>
  <c r="AE24" i="27"/>
  <c r="AF24" i="27"/>
  <c r="AG24" i="27"/>
  <c r="AH24" i="27"/>
  <c r="AI24" i="27"/>
  <c r="AJ24" i="27"/>
  <c r="AK24" i="27"/>
  <c r="AL24" i="27"/>
  <c r="AM24" i="27"/>
  <c r="AN24" i="27"/>
  <c r="AO24" i="27"/>
  <c r="AP24" i="27"/>
  <c r="AQ24" i="27"/>
  <c r="AR24" i="27"/>
  <c r="AS24" i="27"/>
  <c r="AT24" i="27"/>
  <c r="AU24" i="27"/>
  <c r="AV24" i="27"/>
  <c r="AW24" i="27"/>
  <c r="AX24" i="27"/>
  <c r="AY24" i="27"/>
  <c r="AZ24" i="27"/>
  <c r="BA24" i="27"/>
  <c r="BB24" i="27"/>
  <c r="BC24" i="27"/>
  <c r="BD24" i="27"/>
  <c r="BE24" i="27"/>
  <c r="BF24" i="27"/>
  <c r="BG24" i="27"/>
  <c r="J54" i="27"/>
  <c r="L54" i="27"/>
  <c r="M54" i="27"/>
  <c r="N54" i="27"/>
  <c r="F54" i="27" s="1"/>
  <c r="O54" i="27"/>
  <c r="P54" i="27"/>
  <c r="Q54" i="27"/>
  <c r="R54" i="27"/>
  <c r="S54" i="27"/>
  <c r="T54" i="27"/>
  <c r="U54" i="27"/>
  <c r="V54" i="27"/>
  <c r="W54" i="27"/>
  <c r="X54" i="27"/>
  <c r="Y54" i="27"/>
  <c r="Z54" i="27"/>
  <c r="AA54" i="27"/>
  <c r="AB54" i="27"/>
  <c r="AC54" i="27"/>
  <c r="AD54" i="27"/>
  <c r="AE54" i="27"/>
  <c r="AF54" i="27"/>
  <c r="AG54" i="27"/>
  <c r="AH54" i="27"/>
  <c r="AI54" i="27"/>
  <c r="AJ54" i="27"/>
  <c r="AK54" i="27"/>
  <c r="AL54" i="27"/>
  <c r="AM54" i="27"/>
  <c r="AN54" i="27"/>
  <c r="AO54" i="27"/>
  <c r="AP54" i="27"/>
  <c r="AQ54" i="27"/>
  <c r="AR54" i="27"/>
  <c r="AS54" i="27"/>
  <c r="AT54" i="27"/>
  <c r="AU54" i="27"/>
  <c r="AV54" i="27"/>
  <c r="AW54" i="27"/>
  <c r="AX54" i="27"/>
  <c r="AY54" i="27"/>
  <c r="AZ54" i="27"/>
  <c r="BA54" i="27"/>
  <c r="BB54" i="27"/>
  <c r="BC54" i="27"/>
  <c r="BD54" i="27"/>
  <c r="BE54" i="27"/>
  <c r="BF54" i="27"/>
  <c r="BG54" i="27"/>
  <c r="D55" i="27"/>
  <c r="E55" i="27"/>
  <c r="F55" i="27"/>
  <c r="G55" i="27"/>
  <c r="H55" i="27"/>
  <c r="I55" i="27"/>
  <c r="K55" i="27"/>
  <c r="D56" i="27"/>
  <c r="E56" i="27"/>
  <c r="F56" i="27"/>
  <c r="G56" i="27"/>
  <c r="H56" i="27"/>
  <c r="I56" i="27"/>
  <c r="K56" i="27"/>
  <c r="D57" i="27"/>
  <c r="E57" i="27"/>
  <c r="F57" i="27"/>
  <c r="G57" i="27"/>
  <c r="H57" i="27"/>
  <c r="I57" i="27"/>
  <c r="K57" i="27"/>
  <c r="D58" i="27"/>
  <c r="E58" i="27"/>
  <c r="F58" i="27"/>
  <c r="G58" i="27"/>
  <c r="H58" i="27"/>
  <c r="I58" i="27"/>
  <c r="K58" i="27"/>
  <c r="D59" i="27"/>
  <c r="E59" i="27"/>
  <c r="F59" i="27"/>
  <c r="G59" i="27"/>
  <c r="H59" i="27"/>
  <c r="I59" i="27"/>
  <c r="K59" i="27"/>
  <c r="R8" i="27"/>
  <c r="Z8" i="27"/>
  <c r="AA8" i="27"/>
  <c r="AH8" i="27"/>
  <c r="AP8" i="27"/>
  <c r="AX8" i="27"/>
  <c r="BF8" i="27"/>
  <c r="D9" i="27"/>
  <c r="E9" i="27"/>
  <c r="F9" i="27"/>
  <c r="G9" i="27"/>
  <c r="H9" i="27"/>
  <c r="I9" i="27"/>
  <c r="D10" i="27"/>
  <c r="E10" i="27"/>
  <c r="F10" i="27"/>
  <c r="G10" i="27"/>
  <c r="H10" i="27"/>
  <c r="I10" i="27"/>
  <c r="D11" i="27"/>
  <c r="E11" i="27"/>
  <c r="F11" i="27"/>
  <c r="G11" i="27"/>
  <c r="H11" i="27"/>
  <c r="I11" i="27"/>
  <c r="D12" i="27"/>
  <c r="E12" i="27"/>
  <c r="F12" i="27"/>
  <c r="G12" i="27"/>
  <c r="H12" i="27"/>
  <c r="I12" i="27"/>
  <c r="D13" i="27"/>
  <c r="E13" i="27"/>
  <c r="F13" i="27"/>
  <c r="G13" i="27"/>
  <c r="H13" i="27"/>
  <c r="I13" i="27"/>
  <c r="D23" i="27"/>
  <c r="E23" i="27"/>
  <c r="F23" i="27"/>
  <c r="G23" i="27"/>
  <c r="H23" i="27"/>
  <c r="I23" i="27"/>
  <c r="D25" i="27"/>
  <c r="E25" i="27"/>
  <c r="F25" i="27"/>
  <c r="G25" i="27"/>
  <c r="H25" i="27"/>
  <c r="I25" i="27"/>
  <c r="K25" i="27"/>
  <c r="D26" i="27"/>
  <c r="E26" i="27"/>
  <c r="F26" i="27"/>
  <c r="G26" i="27"/>
  <c r="H26" i="27"/>
  <c r="I26" i="27"/>
  <c r="K26" i="27"/>
  <c r="D27" i="27"/>
  <c r="E27" i="27"/>
  <c r="F27" i="27"/>
  <c r="G27" i="27"/>
  <c r="H27" i="27"/>
  <c r="I27" i="27"/>
  <c r="K27" i="27"/>
  <c r="D28" i="27"/>
  <c r="E28" i="27"/>
  <c r="F28" i="27"/>
  <c r="G28" i="27"/>
  <c r="H28" i="27"/>
  <c r="I28" i="27"/>
  <c r="K28" i="27"/>
  <c r="D29" i="27"/>
  <c r="E29" i="27"/>
  <c r="F29" i="27"/>
  <c r="G29" i="27"/>
  <c r="H29" i="27"/>
  <c r="I29" i="27"/>
  <c r="K29" i="27"/>
  <c r="D32" i="27"/>
  <c r="E32" i="27"/>
  <c r="F32" i="27"/>
  <c r="G32" i="27"/>
  <c r="H32" i="27"/>
  <c r="I32" i="27"/>
  <c r="K32" i="27"/>
  <c r="J33" i="27"/>
  <c r="L33" i="27"/>
  <c r="M33" i="27"/>
  <c r="E33" i="27" s="1"/>
  <c r="N33" i="27"/>
  <c r="O33" i="27"/>
  <c r="P33" i="27"/>
  <c r="Q33" i="27"/>
  <c r="I33" i="27" s="1"/>
  <c r="R33" i="27"/>
  <c r="S33" i="27"/>
  <c r="T33" i="27"/>
  <c r="U33" i="27"/>
  <c r="V33" i="27"/>
  <c r="W33" i="27"/>
  <c r="X33" i="27"/>
  <c r="Y33" i="27"/>
  <c r="Z33" i="27"/>
  <c r="AA33" i="27"/>
  <c r="AB33" i="27"/>
  <c r="AC33" i="27"/>
  <c r="AD33" i="27"/>
  <c r="AE33" i="27"/>
  <c r="AF33" i="27"/>
  <c r="AG33" i="27"/>
  <c r="AH33" i="27"/>
  <c r="AI33" i="27"/>
  <c r="AJ33" i="27"/>
  <c r="AK33" i="27"/>
  <c r="AL33" i="27"/>
  <c r="AM33" i="27"/>
  <c r="AN33" i="27"/>
  <c r="AO33" i="27"/>
  <c r="AP33" i="27"/>
  <c r="AQ33" i="27"/>
  <c r="AR33" i="27"/>
  <c r="AS33" i="27"/>
  <c r="AT33" i="27"/>
  <c r="AU33" i="27"/>
  <c r="AV33" i="27"/>
  <c r="AW33" i="27"/>
  <c r="AX33" i="27"/>
  <c r="AY33" i="27"/>
  <c r="AZ33" i="27"/>
  <c r="BA33" i="27"/>
  <c r="BB33" i="27"/>
  <c r="BC33" i="27"/>
  <c r="BD33" i="27"/>
  <c r="BE33" i="27"/>
  <c r="BF33" i="27"/>
  <c r="BG33" i="27"/>
  <c r="D34" i="27"/>
  <c r="E34" i="27"/>
  <c r="F34" i="27"/>
  <c r="G34" i="27"/>
  <c r="H34" i="27"/>
  <c r="I34" i="27"/>
  <c r="K34" i="27"/>
  <c r="D35" i="27"/>
  <c r="E35" i="27"/>
  <c r="F35" i="27"/>
  <c r="G35" i="27"/>
  <c r="H35" i="27"/>
  <c r="I35" i="27"/>
  <c r="K35" i="27"/>
  <c r="D36" i="27"/>
  <c r="E36" i="27"/>
  <c r="F36" i="27"/>
  <c r="G36" i="27"/>
  <c r="C36" i="27" s="1"/>
  <c r="H36" i="27"/>
  <c r="I36" i="27"/>
  <c r="K36" i="27"/>
  <c r="D37" i="27"/>
  <c r="E37" i="27"/>
  <c r="F37" i="27"/>
  <c r="G37" i="27"/>
  <c r="H37" i="27"/>
  <c r="I37" i="27"/>
  <c r="K37" i="27"/>
  <c r="D38" i="27"/>
  <c r="E38" i="27"/>
  <c r="F38" i="27"/>
  <c r="G38" i="27"/>
  <c r="H38" i="27"/>
  <c r="I38" i="27"/>
  <c r="K38" i="27"/>
  <c r="D39" i="27"/>
  <c r="E39" i="27"/>
  <c r="F39" i="27"/>
  <c r="G39" i="27"/>
  <c r="H39" i="27"/>
  <c r="I39" i="27"/>
  <c r="K39" i="27"/>
  <c r="D41" i="27"/>
  <c r="E41" i="27"/>
  <c r="F41" i="27"/>
  <c r="G41" i="27"/>
  <c r="H41" i="27"/>
  <c r="I41" i="27"/>
  <c r="K41" i="27"/>
  <c r="J42" i="27"/>
  <c r="L42" i="27"/>
  <c r="M42" i="27"/>
  <c r="E42" i="27" s="1"/>
  <c r="N42" i="27"/>
  <c r="O42" i="27"/>
  <c r="P42" i="27"/>
  <c r="Q42" i="27"/>
  <c r="R42" i="27"/>
  <c r="S42" i="27"/>
  <c r="K42" i="27" s="1"/>
  <c r="T42" i="27"/>
  <c r="U42" i="27"/>
  <c r="V42" i="27"/>
  <c r="W42" i="27"/>
  <c r="X42" i="27"/>
  <c r="Y42" i="27"/>
  <c r="Z42" i="27"/>
  <c r="AA42" i="27"/>
  <c r="AB42" i="27"/>
  <c r="AC42" i="27"/>
  <c r="AD42" i="27"/>
  <c r="AE42" i="27"/>
  <c r="AF42" i="27"/>
  <c r="AG42" i="27"/>
  <c r="AH42" i="27"/>
  <c r="AI42" i="27"/>
  <c r="AJ42" i="27"/>
  <c r="AK42" i="27"/>
  <c r="AL42" i="27"/>
  <c r="AM42" i="27"/>
  <c r="AN42" i="27"/>
  <c r="AO42" i="27"/>
  <c r="AP42" i="27"/>
  <c r="AQ42" i="27"/>
  <c r="AR42" i="27"/>
  <c r="AS42" i="27"/>
  <c r="AT42" i="27"/>
  <c r="AU42" i="27"/>
  <c r="AV42" i="27"/>
  <c r="AW42" i="27"/>
  <c r="AX42" i="27"/>
  <c r="AY42" i="27"/>
  <c r="AZ42" i="27"/>
  <c r="BA42" i="27"/>
  <c r="BB42" i="27"/>
  <c r="BC42" i="27"/>
  <c r="BD42" i="27"/>
  <c r="BE42" i="27"/>
  <c r="BF42" i="27"/>
  <c r="BG42" i="27"/>
  <c r="D43" i="27"/>
  <c r="E43" i="27"/>
  <c r="F43" i="27"/>
  <c r="G43" i="27"/>
  <c r="H43" i="27"/>
  <c r="I43" i="27"/>
  <c r="K43" i="27"/>
  <c r="D44" i="27"/>
  <c r="E44" i="27"/>
  <c r="F44" i="27"/>
  <c r="G44" i="27"/>
  <c r="H44" i="27"/>
  <c r="I44" i="27"/>
  <c r="K44" i="27"/>
  <c r="AC130" i="26"/>
  <c r="S130" i="26"/>
  <c r="L130" i="26"/>
  <c r="BG110" i="26"/>
  <c r="BF110" i="26"/>
  <c r="BE110" i="26"/>
  <c r="BD110" i="26"/>
  <c r="BC110" i="26"/>
  <c r="BB110" i="26"/>
  <c r="BA110" i="26"/>
  <c r="AZ110" i="26"/>
  <c r="AZ109" i="26"/>
  <c r="AY110" i="26"/>
  <c r="AX110" i="26"/>
  <c r="AW110" i="26"/>
  <c r="AV110" i="26"/>
  <c r="AU110" i="26"/>
  <c r="AT110" i="26"/>
  <c r="AS110" i="26"/>
  <c r="AR110" i="26"/>
  <c r="AQ110" i="26"/>
  <c r="AQ109" i="26" s="1"/>
  <c r="AP110" i="26"/>
  <c r="AO110" i="26"/>
  <c r="AN110" i="26"/>
  <c r="AN109" i="26" s="1"/>
  <c r="AM110" i="26"/>
  <c r="AL110" i="26"/>
  <c r="AK110" i="26"/>
  <c r="AJ110" i="26"/>
  <c r="AI110" i="26"/>
  <c r="AH110" i="26"/>
  <c r="AG110" i="26"/>
  <c r="AF110" i="26"/>
  <c r="H110" i="26" s="1"/>
  <c r="AE110" i="26"/>
  <c r="AD110" i="26"/>
  <c r="AC110" i="26"/>
  <c r="AC109" i="26" s="1"/>
  <c r="AB110" i="26"/>
  <c r="AA110" i="26"/>
  <c r="Z110" i="26"/>
  <c r="Y110" i="26"/>
  <c r="X110" i="26"/>
  <c r="W110" i="26"/>
  <c r="V110" i="26"/>
  <c r="U110" i="26"/>
  <c r="T110" i="26"/>
  <c r="T109" i="26" s="1"/>
  <c r="R110" i="26"/>
  <c r="S110" i="26"/>
  <c r="M110" i="26"/>
  <c r="N110" i="26"/>
  <c r="O110" i="26"/>
  <c r="P110" i="26"/>
  <c r="Q110" i="26"/>
  <c r="I110" i="26" s="1"/>
  <c r="L110" i="26"/>
  <c r="L70" i="26"/>
  <c r="L69" i="26" s="1"/>
  <c r="AI60" i="26"/>
  <c r="V60" i="26"/>
  <c r="L60" i="26"/>
  <c r="AC42" i="26"/>
  <c r="U42" i="26"/>
  <c r="L42" i="26"/>
  <c r="BG35" i="26"/>
  <c r="BF35" i="26"/>
  <c r="BE35" i="26"/>
  <c r="BD35" i="26"/>
  <c r="BD143" i="26" s="1"/>
  <c r="BC35" i="26"/>
  <c r="BB35" i="26"/>
  <c r="BA35" i="26"/>
  <c r="BA34" i="26" s="1"/>
  <c r="AZ35" i="26"/>
  <c r="AY35" i="26"/>
  <c r="AX35" i="26"/>
  <c r="AW35" i="26"/>
  <c r="AV35" i="26"/>
  <c r="AU35" i="26"/>
  <c r="AT35" i="26"/>
  <c r="AS35" i="26"/>
  <c r="AS143" i="26" s="1"/>
  <c r="AR35" i="26"/>
  <c r="AQ35" i="26"/>
  <c r="AP35" i="26"/>
  <c r="AO35" i="26"/>
  <c r="AO34" i="26" s="1"/>
  <c r="AN35" i="26"/>
  <c r="AM35" i="26"/>
  <c r="AL35" i="26"/>
  <c r="AL34" i="26"/>
  <c r="AK35" i="26"/>
  <c r="AJ35" i="26"/>
  <c r="AJ34" i="26"/>
  <c r="AI35" i="26"/>
  <c r="AI34" i="26" s="1"/>
  <c r="AH35" i="26"/>
  <c r="AG35" i="26"/>
  <c r="AF35" i="26"/>
  <c r="AE35" i="26"/>
  <c r="AE34" i="26" s="1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M35" i="26"/>
  <c r="N35" i="26"/>
  <c r="O35" i="26"/>
  <c r="P35" i="26"/>
  <c r="Q35" i="26"/>
  <c r="L35" i="26"/>
  <c r="P22" i="26"/>
  <c r="L22" i="26"/>
  <c r="AB15" i="26"/>
  <c r="T15" i="26"/>
  <c r="L15" i="26"/>
  <c r="BG8" i="26"/>
  <c r="BF8" i="26"/>
  <c r="BE8" i="26"/>
  <c r="BD8" i="26"/>
  <c r="BC8" i="26"/>
  <c r="BB8" i="26"/>
  <c r="BB145" i="26" s="1"/>
  <c r="BA8" i="26"/>
  <c r="AZ8" i="26"/>
  <c r="AY8" i="26"/>
  <c r="AX8" i="26"/>
  <c r="AW8" i="26"/>
  <c r="AV8" i="26"/>
  <c r="AU8" i="26"/>
  <c r="AT8" i="26"/>
  <c r="AS8" i="26"/>
  <c r="AR8" i="26"/>
  <c r="AQ8" i="26"/>
  <c r="AP8" i="26"/>
  <c r="AO8" i="26"/>
  <c r="AN8" i="26"/>
  <c r="AM8" i="26"/>
  <c r="AL8" i="26"/>
  <c r="AK8" i="26"/>
  <c r="AJ8" i="26"/>
  <c r="AI8" i="26"/>
  <c r="AH8" i="26"/>
  <c r="AG8" i="26"/>
  <c r="AF8" i="26"/>
  <c r="AE8" i="26"/>
  <c r="AD8" i="26"/>
  <c r="AD143" i="26" s="1"/>
  <c r="AC8" i="26"/>
  <c r="AB8" i="26"/>
  <c r="AA8" i="26"/>
  <c r="Z8" i="26"/>
  <c r="Y8" i="26"/>
  <c r="X8" i="26"/>
  <c r="W8" i="26"/>
  <c r="V8" i="26"/>
  <c r="U8" i="26"/>
  <c r="T8" i="26"/>
  <c r="S8" i="26"/>
  <c r="R8" i="26"/>
  <c r="M8" i="26"/>
  <c r="E8" i="26" s="1"/>
  <c r="N8" i="26"/>
  <c r="O8" i="26"/>
  <c r="P8" i="26"/>
  <c r="H8" i="26" s="1"/>
  <c r="Q8" i="26"/>
  <c r="L8" i="26"/>
  <c r="S22" i="26"/>
  <c r="R22" i="26"/>
  <c r="Q22" i="26"/>
  <c r="O22" i="26"/>
  <c r="N22" i="26"/>
  <c r="M22" i="26"/>
  <c r="BG22" i="26"/>
  <c r="BF22" i="26"/>
  <c r="BE22" i="26"/>
  <c r="BD22" i="26"/>
  <c r="BC22" i="26"/>
  <c r="BB22" i="26"/>
  <c r="BA22" i="26"/>
  <c r="AZ22" i="26"/>
  <c r="AY22" i="26"/>
  <c r="AX22" i="26"/>
  <c r="AW22" i="26"/>
  <c r="AV22" i="26"/>
  <c r="AU22" i="26"/>
  <c r="AT22" i="26"/>
  <c r="AS22" i="26"/>
  <c r="AR22" i="26"/>
  <c r="AQ22" i="26"/>
  <c r="AP22" i="26"/>
  <c r="AO22" i="26"/>
  <c r="AN22" i="26"/>
  <c r="AM22" i="26"/>
  <c r="AL22" i="26"/>
  <c r="AK22" i="26"/>
  <c r="AJ22" i="26"/>
  <c r="AI22" i="26"/>
  <c r="AH22" i="26"/>
  <c r="AG22" i="26"/>
  <c r="AF22" i="26"/>
  <c r="AE22" i="26"/>
  <c r="AD22" i="26"/>
  <c r="AC22" i="26"/>
  <c r="AB22" i="26"/>
  <c r="AA22" i="26"/>
  <c r="Z22" i="26"/>
  <c r="Y22" i="26"/>
  <c r="X22" i="26"/>
  <c r="H22" i="26"/>
  <c r="W22" i="26"/>
  <c r="V22" i="26"/>
  <c r="U22" i="26"/>
  <c r="T22" i="26"/>
  <c r="J30" i="26"/>
  <c r="S162" i="26"/>
  <c r="Q162" i="26"/>
  <c r="AY159" i="26"/>
  <c r="AX159" i="26"/>
  <c r="AU159" i="26"/>
  <c r="AS159" i="26"/>
  <c r="AI158" i="26"/>
  <c r="AG158" i="26"/>
  <c r="K68" i="26"/>
  <c r="I68" i="26"/>
  <c r="H68" i="26"/>
  <c r="G68" i="26"/>
  <c r="F68" i="26"/>
  <c r="E68" i="26"/>
  <c r="D68" i="26"/>
  <c r="K67" i="26"/>
  <c r="I67" i="26"/>
  <c r="H67" i="26"/>
  <c r="G67" i="26"/>
  <c r="F67" i="26"/>
  <c r="E67" i="26"/>
  <c r="D67" i="26"/>
  <c r="K66" i="26"/>
  <c r="I66" i="26"/>
  <c r="H66" i="26"/>
  <c r="G66" i="26"/>
  <c r="F66" i="26"/>
  <c r="E66" i="26"/>
  <c r="D66" i="26"/>
  <c r="K65" i="26"/>
  <c r="I65" i="26"/>
  <c r="H65" i="26"/>
  <c r="G65" i="26"/>
  <c r="F65" i="26"/>
  <c r="E65" i="26"/>
  <c r="D65" i="26"/>
  <c r="K64" i="26"/>
  <c r="I64" i="26"/>
  <c r="H64" i="26"/>
  <c r="G64" i="26"/>
  <c r="F64" i="26"/>
  <c r="E64" i="26"/>
  <c r="D64" i="26"/>
  <c r="C64" i="26" s="1"/>
  <c r="K63" i="26"/>
  <c r="I63" i="26"/>
  <c r="H63" i="26"/>
  <c r="G63" i="26"/>
  <c r="F63" i="26"/>
  <c r="E63" i="26"/>
  <c r="D63" i="26"/>
  <c r="C63" i="26" s="1"/>
  <c r="K62" i="26"/>
  <c r="I62" i="26"/>
  <c r="H62" i="26"/>
  <c r="G62" i="26"/>
  <c r="F62" i="26"/>
  <c r="E62" i="26"/>
  <c r="D62" i="26"/>
  <c r="C62" i="26" s="1"/>
  <c r="K61" i="26"/>
  <c r="I61" i="26"/>
  <c r="H61" i="26"/>
  <c r="G61" i="26"/>
  <c r="F61" i="26"/>
  <c r="E61" i="26"/>
  <c r="D61" i="26"/>
  <c r="C61" i="26" s="1"/>
  <c r="C60" i="26" s="1"/>
  <c r="BG60" i="26"/>
  <c r="BF60" i="26"/>
  <c r="BE60" i="26"/>
  <c r="BD60" i="26"/>
  <c r="BC60" i="26"/>
  <c r="BB60" i="26"/>
  <c r="BA60" i="26"/>
  <c r="AZ60" i="26"/>
  <c r="AY60" i="26"/>
  <c r="AX60" i="26"/>
  <c r="AW60" i="26"/>
  <c r="AV60" i="26"/>
  <c r="AU60" i="26"/>
  <c r="AT60" i="26"/>
  <c r="AS60" i="26"/>
  <c r="AR60" i="26"/>
  <c r="AQ60" i="26"/>
  <c r="AP60" i="26"/>
  <c r="AO60" i="26"/>
  <c r="AN60" i="26"/>
  <c r="AM60" i="26"/>
  <c r="AL60" i="26"/>
  <c r="AK60" i="26"/>
  <c r="AJ60" i="26"/>
  <c r="AH60" i="26"/>
  <c r="AG60" i="26"/>
  <c r="AF60" i="26"/>
  <c r="AE60" i="26"/>
  <c r="AD60" i="26"/>
  <c r="AC60" i="26"/>
  <c r="AB60" i="26"/>
  <c r="AA60" i="26"/>
  <c r="Z60" i="26"/>
  <c r="Y60" i="26"/>
  <c r="Y34" i="26" s="1"/>
  <c r="X60" i="26"/>
  <c r="W60" i="26"/>
  <c r="U60" i="26"/>
  <c r="T60" i="26"/>
  <c r="S60" i="26"/>
  <c r="K60" i="26" s="1"/>
  <c r="R60" i="26"/>
  <c r="Q60" i="26"/>
  <c r="P60" i="26"/>
  <c r="H60" i="26"/>
  <c r="O60" i="26"/>
  <c r="G60" i="26" s="1"/>
  <c r="N60" i="26"/>
  <c r="M60" i="26"/>
  <c r="K52" i="26"/>
  <c r="I52" i="26"/>
  <c r="H52" i="26"/>
  <c r="G52" i="26"/>
  <c r="F52" i="26"/>
  <c r="C52" i="26" s="1"/>
  <c r="E52" i="26"/>
  <c r="D52" i="26"/>
  <c r="K51" i="26"/>
  <c r="I51" i="26"/>
  <c r="H51" i="26"/>
  <c r="G51" i="26"/>
  <c r="F51" i="26"/>
  <c r="E51" i="26"/>
  <c r="C51" i="26" s="1"/>
  <c r="D51" i="26"/>
  <c r="K59" i="26"/>
  <c r="I59" i="26"/>
  <c r="H59" i="26"/>
  <c r="G59" i="26"/>
  <c r="F59" i="26"/>
  <c r="E59" i="26"/>
  <c r="C59" i="26"/>
  <c r="D59" i="26"/>
  <c r="K58" i="26"/>
  <c r="I58" i="26"/>
  <c r="H58" i="26"/>
  <c r="G58" i="26"/>
  <c r="F58" i="26"/>
  <c r="E58" i="26"/>
  <c r="C58" i="26"/>
  <c r="D58" i="26"/>
  <c r="K56" i="26"/>
  <c r="I56" i="26"/>
  <c r="H56" i="26"/>
  <c r="G56" i="26"/>
  <c r="F56" i="26"/>
  <c r="E56" i="26"/>
  <c r="D56" i="26"/>
  <c r="C56" i="26" s="1"/>
  <c r="K46" i="26"/>
  <c r="I46" i="26"/>
  <c r="H46" i="26"/>
  <c r="G46" i="26"/>
  <c r="C46" i="26" s="1"/>
  <c r="F46" i="26"/>
  <c r="E46" i="26"/>
  <c r="D46" i="26"/>
  <c r="K57" i="26"/>
  <c r="I57" i="26"/>
  <c r="H57" i="26"/>
  <c r="G57" i="26"/>
  <c r="F57" i="26"/>
  <c r="C57" i="26" s="1"/>
  <c r="E57" i="26"/>
  <c r="D57" i="26"/>
  <c r="K54" i="26"/>
  <c r="I54" i="26"/>
  <c r="H54" i="26"/>
  <c r="G54" i="26"/>
  <c r="F54" i="26"/>
  <c r="E54" i="26"/>
  <c r="D54" i="26"/>
  <c r="K53" i="26"/>
  <c r="I53" i="26"/>
  <c r="H53" i="26"/>
  <c r="G53" i="26"/>
  <c r="F53" i="26"/>
  <c r="E53" i="26"/>
  <c r="D53" i="26"/>
  <c r="K45" i="26"/>
  <c r="I45" i="26"/>
  <c r="H45" i="26"/>
  <c r="G45" i="26"/>
  <c r="F45" i="26"/>
  <c r="E45" i="26"/>
  <c r="D45" i="26"/>
  <c r="C45" i="26" s="1"/>
  <c r="K50" i="26"/>
  <c r="I50" i="26"/>
  <c r="H50" i="26"/>
  <c r="G50" i="26"/>
  <c r="F50" i="26"/>
  <c r="E50" i="26"/>
  <c r="D50" i="26"/>
  <c r="K49" i="26"/>
  <c r="I49" i="26"/>
  <c r="H49" i="26"/>
  <c r="G49" i="26"/>
  <c r="F49" i="26"/>
  <c r="E49" i="26"/>
  <c r="D49" i="26"/>
  <c r="K48" i="26"/>
  <c r="I48" i="26"/>
  <c r="H48" i="26"/>
  <c r="G48" i="26"/>
  <c r="F48" i="26"/>
  <c r="E48" i="26"/>
  <c r="D48" i="26"/>
  <c r="K44" i="26"/>
  <c r="I44" i="26"/>
  <c r="H44" i="26"/>
  <c r="G44" i="26"/>
  <c r="F44" i="26"/>
  <c r="E44" i="26"/>
  <c r="D44" i="26"/>
  <c r="K43" i="26"/>
  <c r="I43" i="26"/>
  <c r="H43" i="26"/>
  <c r="G43" i="26"/>
  <c r="F43" i="26"/>
  <c r="E43" i="26"/>
  <c r="D43" i="26"/>
  <c r="K55" i="26"/>
  <c r="I55" i="26"/>
  <c r="H55" i="26"/>
  <c r="G55" i="26"/>
  <c r="F55" i="26"/>
  <c r="E55" i="26"/>
  <c r="D55" i="26"/>
  <c r="K47" i="26"/>
  <c r="I47" i="26"/>
  <c r="H47" i="26"/>
  <c r="G47" i="26"/>
  <c r="F47" i="26"/>
  <c r="E47" i="26"/>
  <c r="D47" i="26"/>
  <c r="BG42" i="26"/>
  <c r="BF42" i="26"/>
  <c r="BE42" i="26"/>
  <c r="BD42" i="26"/>
  <c r="BD34" i="26"/>
  <c r="BC42" i="26"/>
  <c r="BC34" i="26" s="1"/>
  <c r="BB42" i="26"/>
  <c r="BA42" i="26"/>
  <c r="AZ42" i="26"/>
  <c r="AZ34" i="26" s="1"/>
  <c r="AY42" i="26"/>
  <c r="AX42" i="26"/>
  <c r="AW42" i="26"/>
  <c r="AV42" i="26"/>
  <c r="AU42" i="26"/>
  <c r="AT42" i="26"/>
  <c r="AS42" i="26"/>
  <c r="AR42" i="26"/>
  <c r="AR34" i="26" s="1"/>
  <c r="AQ42" i="26"/>
  <c r="AP42" i="26"/>
  <c r="AO42" i="26"/>
  <c r="AN42" i="26"/>
  <c r="AN34" i="26" s="1"/>
  <c r="AM42" i="26"/>
  <c r="AL42" i="26"/>
  <c r="F42" i="26" s="1"/>
  <c r="AK42" i="26"/>
  <c r="AJ42" i="26"/>
  <c r="AI42" i="26"/>
  <c r="AH42" i="26"/>
  <c r="AG42" i="26"/>
  <c r="AF42" i="26"/>
  <c r="AE42" i="26"/>
  <c r="AE143" i="26" s="1"/>
  <c r="AD42" i="26"/>
  <c r="AB42" i="26"/>
  <c r="AA42" i="26"/>
  <c r="AA34" i="26" s="1"/>
  <c r="Z42" i="26"/>
  <c r="Y42" i="26"/>
  <c r="X42" i="26"/>
  <c r="W42" i="26"/>
  <c r="V42" i="26"/>
  <c r="T42" i="26"/>
  <c r="S42" i="26"/>
  <c r="K42" i="26"/>
  <c r="R42" i="26"/>
  <c r="Q42" i="26"/>
  <c r="I42" i="26" s="1"/>
  <c r="P42" i="26"/>
  <c r="P34" i="26"/>
  <c r="O42" i="26"/>
  <c r="N42" i="26"/>
  <c r="M42" i="26"/>
  <c r="M34" i="26"/>
  <c r="K39" i="26"/>
  <c r="I39" i="26"/>
  <c r="H39" i="26"/>
  <c r="G39" i="26"/>
  <c r="F39" i="26"/>
  <c r="E39" i="26"/>
  <c r="D39" i="26"/>
  <c r="K38" i="26"/>
  <c r="I38" i="26"/>
  <c r="H38" i="26"/>
  <c r="G38" i="26"/>
  <c r="F38" i="26"/>
  <c r="E38" i="26"/>
  <c r="D38" i="26"/>
  <c r="K40" i="26"/>
  <c r="I40" i="26"/>
  <c r="H40" i="26"/>
  <c r="G40" i="26"/>
  <c r="F40" i="26"/>
  <c r="E40" i="26"/>
  <c r="C40" i="26" s="1"/>
  <c r="D40" i="26"/>
  <c r="K37" i="26"/>
  <c r="I37" i="26"/>
  <c r="H37" i="26"/>
  <c r="G37" i="26"/>
  <c r="F37" i="26"/>
  <c r="C37" i="26"/>
  <c r="E37" i="26"/>
  <c r="D37" i="26"/>
  <c r="K41" i="26"/>
  <c r="I41" i="26"/>
  <c r="H41" i="26"/>
  <c r="G41" i="26"/>
  <c r="F41" i="26"/>
  <c r="E41" i="26"/>
  <c r="D41" i="26"/>
  <c r="K36" i="26"/>
  <c r="I36" i="26"/>
  <c r="H36" i="26"/>
  <c r="G36" i="26"/>
  <c r="F36" i="26"/>
  <c r="E36" i="26"/>
  <c r="C36" i="26"/>
  <c r="D36" i="26"/>
  <c r="J35" i="26"/>
  <c r="K108" i="26"/>
  <c r="I108" i="26"/>
  <c r="H108" i="26"/>
  <c r="G108" i="26"/>
  <c r="F108" i="26"/>
  <c r="E108" i="26"/>
  <c r="D108" i="26"/>
  <c r="K98" i="26"/>
  <c r="I98" i="26"/>
  <c r="H98" i="26"/>
  <c r="G98" i="26"/>
  <c r="F98" i="26"/>
  <c r="E98" i="26"/>
  <c r="C98" i="26"/>
  <c r="D98" i="26"/>
  <c r="K97" i="26"/>
  <c r="I97" i="26"/>
  <c r="H97" i="26"/>
  <c r="G97" i="26"/>
  <c r="F97" i="26"/>
  <c r="E97" i="26"/>
  <c r="D97" i="26"/>
  <c r="K96" i="26"/>
  <c r="I96" i="26"/>
  <c r="H96" i="26"/>
  <c r="G96" i="26"/>
  <c r="F96" i="26"/>
  <c r="E96" i="26"/>
  <c r="D96" i="26"/>
  <c r="C96" i="26" s="1"/>
  <c r="K88" i="26"/>
  <c r="I88" i="26"/>
  <c r="H88" i="26"/>
  <c r="G88" i="26"/>
  <c r="F88" i="26"/>
  <c r="E88" i="26"/>
  <c r="D88" i="26"/>
  <c r="K95" i="26"/>
  <c r="I95" i="26"/>
  <c r="H95" i="26"/>
  <c r="G95" i="26"/>
  <c r="F95" i="26"/>
  <c r="E95" i="26"/>
  <c r="D95" i="26"/>
  <c r="K94" i="26"/>
  <c r="I94" i="26"/>
  <c r="H94" i="26"/>
  <c r="G94" i="26"/>
  <c r="F94" i="26"/>
  <c r="E94" i="26"/>
  <c r="D94" i="26"/>
  <c r="K107" i="26"/>
  <c r="I107" i="26"/>
  <c r="H107" i="26"/>
  <c r="G107" i="26"/>
  <c r="F107" i="26"/>
  <c r="E107" i="26"/>
  <c r="D107" i="26"/>
  <c r="K106" i="26"/>
  <c r="I106" i="26"/>
  <c r="H106" i="26"/>
  <c r="G106" i="26"/>
  <c r="F106" i="26"/>
  <c r="E106" i="26"/>
  <c r="D106" i="26"/>
  <c r="C106" i="26" s="1"/>
  <c r="K87" i="26"/>
  <c r="I87" i="26"/>
  <c r="H87" i="26"/>
  <c r="G87" i="26"/>
  <c r="C87" i="26" s="1"/>
  <c r="F87" i="26"/>
  <c r="E87" i="26"/>
  <c r="D87" i="26"/>
  <c r="K86" i="26"/>
  <c r="I86" i="26"/>
  <c r="H86" i="26"/>
  <c r="G86" i="26"/>
  <c r="F86" i="26"/>
  <c r="E86" i="26"/>
  <c r="D86" i="26"/>
  <c r="K105" i="26"/>
  <c r="I105" i="26"/>
  <c r="H105" i="26"/>
  <c r="G105" i="26"/>
  <c r="F105" i="26"/>
  <c r="E105" i="26"/>
  <c r="D105" i="26"/>
  <c r="C105" i="26" s="1"/>
  <c r="K85" i="26"/>
  <c r="I85" i="26"/>
  <c r="H85" i="26"/>
  <c r="G85" i="26"/>
  <c r="F85" i="26"/>
  <c r="E85" i="26"/>
  <c r="D85" i="26"/>
  <c r="C85" i="26" s="1"/>
  <c r="K84" i="26"/>
  <c r="I84" i="26"/>
  <c r="H84" i="26"/>
  <c r="G84" i="26"/>
  <c r="F84" i="26"/>
  <c r="E84" i="26"/>
  <c r="D84" i="26"/>
  <c r="K83" i="26"/>
  <c r="I83" i="26"/>
  <c r="H83" i="26"/>
  <c r="G83" i="26"/>
  <c r="F83" i="26"/>
  <c r="E83" i="26"/>
  <c r="D83" i="26"/>
  <c r="K79" i="26"/>
  <c r="I79" i="26"/>
  <c r="H79" i="26"/>
  <c r="G79" i="26"/>
  <c r="F79" i="26"/>
  <c r="E79" i="26"/>
  <c r="D79" i="26"/>
  <c r="K78" i="26"/>
  <c r="I78" i="26"/>
  <c r="H78" i="26"/>
  <c r="G78" i="26"/>
  <c r="F78" i="26"/>
  <c r="E78" i="26"/>
  <c r="C78" i="26"/>
  <c r="D78" i="26"/>
  <c r="K104" i="26"/>
  <c r="I104" i="26"/>
  <c r="H104" i="26"/>
  <c r="G104" i="26"/>
  <c r="F104" i="26"/>
  <c r="E104" i="26"/>
  <c r="D104" i="26"/>
  <c r="C104" i="26" s="1"/>
  <c r="K93" i="26"/>
  <c r="I93" i="26"/>
  <c r="H93" i="26"/>
  <c r="G93" i="26"/>
  <c r="F93" i="26"/>
  <c r="E93" i="26"/>
  <c r="D93" i="26"/>
  <c r="C93" i="26" s="1"/>
  <c r="K92" i="26"/>
  <c r="I92" i="26"/>
  <c r="H92" i="26"/>
  <c r="G92" i="26"/>
  <c r="F92" i="26"/>
  <c r="E92" i="26"/>
  <c r="D92" i="26"/>
  <c r="K103" i="26"/>
  <c r="I103" i="26"/>
  <c r="H103" i="26"/>
  <c r="G103" i="26"/>
  <c r="F103" i="26"/>
  <c r="E103" i="26"/>
  <c r="D103" i="26"/>
  <c r="K102" i="26"/>
  <c r="I102" i="26"/>
  <c r="H102" i="26"/>
  <c r="G102" i="26"/>
  <c r="F102" i="26"/>
  <c r="E102" i="26"/>
  <c r="D102" i="26"/>
  <c r="K101" i="26"/>
  <c r="I101" i="26"/>
  <c r="H101" i="26"/>
  <c r="G101" i="26"/>
  <c r="F101" i="26"/>
  <c r="E101" i="26"/>
  <c r="C101" i="26" s="1"/>
  <c r="D101" i="26"/>
  <c r="K100" i="26"/>
  <c r="I100" i="26"/>
  <c r="H100" i="26"/>
  <c r="G100" i="26"/>
  <c r="F100" i="26"/>
  <c r="E100" i="26"/>
  <c r="D100" i="26"/>
  <c r="C100" i="26" s="1"/>
  <c r="K77" i="26"/>
  <c r="I77" i="26"/>
  <c r="H77" i="26"/>
  <c r="G77" i="26"/>
  <c r="F77" i="26"/>
  <c r="E77" i="26"/>
  <c r="D77" i="26"/>
  <c r="K82" i="26"/>
  <c r="I82" i="26"/>
  <c r="H82" i="26"/>
  <c r="G82" i="26"/>
  <c r="F82" i="26"/>
  <c r="E82" i="26"/>
  <c r="D82" i="26"/>
  <c r="K81" i="26"/>
  <c r="I81" i="26"/>
  <c r="H81" i="26"/>
  <c r="G81" i="26"/>
  <c r="F81" i="26"/>
  <c r="E81" i="26"/>
  <c r="C81" i="26"/>
  <c r="D81" i="26"/>
  <c r="K76" i="26"/>
  <c r="I76" i="26"/>
  <c r="H76" i="26"/>
  <c r="G76" i="26"/>
  <c r="F76" i="26"/>
  <c r="E76" i="26"/>
  <c r="C76" i="26"/>
  <c r="D76" i="26"/>
  <c r="K75" i="26"/>
  <c r="I75" i="26"/>
  <c r="H75" i="26"/>
  <c r="G75" i="26"/>
  <c r="F75" i="26"/>
  <c r="E75" i="26"/>
  <c r="D75" i="26"/>
  <c r="C75" i="26" s="1"/>
  <c r="K74" i="26"/>
  <c r="I74" i="26"/>
  <c r="H74" i="26"/>
  <c r="G74" i="26"/>
  <c r="F74" i="26"/>
  <c r="E74" i="26"/>
  <c r="D74" i="26"/>
  <c r="K99" i="26"/>
  <c r="I99" i="26"/>
  <c r="H99" i="26"/>
  <c r="G99" i="26"/>
  <c r="F99" i="26"/>
  <c r="E99" i="26"/>
  <c r="D99" i="26"/>
  <c r="K91" i="26"/>
  <c r="I91" i="26"/>
  <c r="H91" i="26"/>
  <c r="G91" i="26"/>
  <c r="F91" i="26"/>
  <c r="E91" i="26"/>
  <c r="D91" i="26"/>
  <c r="K90" i="26"/>
  <c r="I90" i="26"/>
  <c r="H90" i="26"/>
  <c r="G90" i="26"/>
  <c r="F90" i="26"/>
  <c r="E90" i="26"/>
  <c r="C90" i="26" s="1"/>
  <c r="D90" i="26"/>
  <c r="K89" i="26"/>
  <c r="I89" i="26"/>
  <c r="H89" i="26"/>
  <c r="G89" i="26"/>
  <c r="F89" i="26"/>
  <c r="E89" i="26"/>
  <c r="D89" i="26"/>
  <c r="K80" i="26"/>
  <c r="I80" i="26"/>
  <c r="H80" i="26"/>
  <c r="G80" i="26"/>
  <c r="F80" i="26"/>
  <c r="E80" i="26"/>
  <c r="D80" i="26"/>
  <c r="K73" i="26"/>
  <c r="I73" i="26"/>
  <c r="H73" i="26"/>
  <c r="G73" i="26"/>
  <c r="F73" i="26"/>
  <c r="E73" i="26"/>
  <c r="D73" i="26"/>
  <c r="K72" i="26"/>
  <c r="I72" i="26"/>
  <c r="H72" i="26"/>
  <c r="G72" i="26"/>
  <c r="F72" i="26"/>
  <c r="E72" i="26"/>
  <c r="D72" i="26"/>
  <c r="K71" i="26"/>
  <c r="I71" i="26"/>
  <c r="H71" i="26"/>
  <c r="G71" i="26"/>
  <c r="F71" i="26"/>
  <c r="C71" i="26" s="1"/>
  <c r="E71" i="26"/>
  <c r="D71" i="26"/>
  <c r="BG70" i="26"/>
  <c r="BG69" i="26"/>
  <c r="BF70" i="26"/>
  <c r="BE70" i="26"/>
  <c r="BE69" i="26"/>
  <c r="BD70" i="26"/>
  <c r="BC70" i="26"/>
  <c r="BC69" i="26"/>
  <c r="BB70" i="26"/>
  <c r="BB69" i="26" s="1"/>
  <c r="BA70" i="26"/>
  <c r="BA69" i="26"/>
  <c r="AZ70" i="26"/>
  <c r="AY70" i="26"/>
  <c r="AY69" i="26"/>
  <c r="AX70" i="26"/>
  <c r="AW70" i="26"/>
  <c r="AW69" i="26" s="1"/>
  <c r="AV70" i="26"/>
  <c r="AV69" i="26"/>
  <c r="AU70" i="26"/>
  <c r="AU69" i="26" s="1"/>
  <c r="AT70" i="26"/>
  <c r="AT69" i="26"/>
  <c r="AS70" i="26"/>
  <c r="AS69" i="26" s="1"/>
  <c r="AR70" i="26"/>
  <c r="AR69" i="26"/>
  <c r="AQ70" i="26"/>
  <c r="AQ69" i="26" s="1"/>
  <c r="AP70" i="26"/>
  <c r="AO70" i="26"/>
  <c r="AN70" i="26"/>
  <c r="AN69" i="26" s="1"/>
  <c r="AM70" i="26"/>
  <c r="AM69" i="26"/>
  <c r="AL70" i="26"/>
  <c r="AL69" i="26" s="1"/>
  <c r="AK70" i="26"/>
  <c r="AK69" i="26"/>
  <c r="AJ70" i="26"/>
  <c r="AJ69" i="26" s="1"/>
  <c r="AI70" i="26"/>
  <c r="AI69" i="26"/>
  <c r="AH70" i="26"/>
  <c r="AG70" i="26"/>
  <c r="AG69" i="26"/>
  <c r="AF70" i="26"/>
  <c r="AF69" i="26" s="1"/>
  <c r="AE70" i="26"/>
  <c r="AE69" i="26"/>
  <c r="AD70" i="26"/>
  <c r="AD69" i="26" s="1"/>
  <c r="AC70" i="26"/>
  <c r="AC69" i="26"/>
  <c r="AB70" i="26"/>
  <c r="AB69" i="26" s="1"/>
  <c r="AA70" i="26"/>
  <c r="AA69" i="26"/>
  <c r="Z70" i="26"/>
  <c r="Y70" i="26"/>
  <c r="Y69" i="26" s="1"/>
  <c r="X70" i="26"/>
  <c r="X69" i="26"/>
  <c r="W70" i="26"/>
  <c r="W69" i="26" s="1"/>
  <c r="V70" i="26"/>
  <c r="V69" i="26"/>
  <c r="U70" i="26"/>
  <c r="U69" i="26" s="1"/>
  <c r="T70" i="26"/>
  <c r="T69" i="26"/>
  <c r="S70" i="26"/>
  <c r="R70" i="26"/>
  <c r="Q70" i="26"/>
  <c r="Q69" i="26" s="1"/>
  <c r="P70" i="26"/>
  <c r="P69" i="26"/>
  <c r="O70" i="26"/>
  <c r="O69" i="26" s="1"/>
  <c r="N70" i="26"/>
  <c r="N69" i="26"/>
  <c r="M70" i="26"/>
  <c r="M69" i="26" s="1"/>
  <c r="J70" i="26"/>
  <c r="J69" i="26"/>
  <c r="K142" i="26"/>
  <c r="I142" i="26"/>
  <c r="H142" i="26"/>
  <c r="G142" i="26"/>
  <c r="F142" i="26"/>
  <c r="E142" i="26"/>
  <c r="D142" i="26"/>
  <c r="K141" i="26"/>
  <c r="I141" i="26"/>
  <c r="H141" i="26"/>
  <c r="G141" i="26"/>
  <c r="F141" i="26"/>
  <c r="E141" i="26"/>
  <c r="D141" i="26"/>
  <c r="K140" i="26"/>
  <c r="I140" i="26"/>
  <c r="H140" i="26"/>
  <c r="G140" i="26"/>
  <c r="F140" i="26"/>
  <c r="E140" i="26"/>
  <c r="D140" i="26"/>
  <c r="K139" i="26"/>
  <c r="I139" i="26"/>
  <c r="H139" i="26"/>
  <c r="G139" i="26"/>
  <c r="F139" i="26"/>
  <c r="E139" i="26"/>
  <c r="D139" i="26"/>
  <c r="K138" i="26"/>
  <c r="I138" i="26"/>
  <c r="H138" i="26"/>
  <c r="G138" i="26"/>
  <c r="F138" i="26"/>
  <c r="E138" i="26"/>
  <c r="D138" i="26"/>
  <c r="K136" i="26"/>
  <c r="I136" i="26"/>
  <c r="H136" i="26"/>
  <c r="G136" i="26"/>
  <c r="F136" i="26"/>
  <c r="E136" i="26"/>
  <c r="D136" i="26"/>
  <c r="K137" i="26"/>
  <c r="I137" i="26"/>
  <c r="H137" i="26"/>
  <c r="G137" i="26"/>
  <c r="F137" i="26"/>
  <c r="E137" i="26"/>
  <c r="D137" i="26"/>
  <c r="I135" i="26"/>
  <c r="H135" i="26"/>
  <c r="G135" i="26"/>
  <c r="F135" i="26"/>
  <c r="E135" i="26"/>
  <c r="D135" i="26"/>
  <c r="K134" i="26"/>
  <c r="I134" i="26"/>
  <c r="H134" i="26"/>
  <c r="G134" i="26"/>
  <c r="F134" i="26"/>
  <c r="E134" i="26"/>
  <c r="D134" i="26"/>
  <c r="K133" i="26"/>
  <c r="I133" i="26"/>
  <c r="H133" i="26"/>
  <c r="G133" i="26"/>
  <c r="F133" i="26"/>
  <c r="E133" i="26"/>
  <c r="D133" i="26"/>
  <c r="K132" i="26"/>
  <c r="I132" i="26"/>
  <c r="H132" i="26"/>
  <c r="G132" i="26"/>
  <c r="F132" i="26"/>
  <c r="E132" i="26"/>
  <c r="D132" i="26"/>
  <c r="C132" i="26" s="1"/>
  <c r="K131" i="26"/>
  <c r="I131" i="26"/>
  <c r="H131" i="26"/>
  <c r="G131" i="26"/>
  <c r="F131" i="26"/>
  <c r="E131" i="26"/>
  <c r="D131" i="26"/>
  <c r="D130" i="26" s="1"/>
  <c r="BG130" i="26"/>
  <c r="BF130" i="26"/>
  <c r="BE130" i="26"/>
  <c r="BE109" i="26" s="1"/>
  <c r="BD130" i="26"/>
  <c r="BC130" i="26"/>
  <c r="BB130" i="26"/>
  <c r="BA130" i="26"/>
  <c r="AZ130" i="26"/>
  <c r="AY130" i="26"/>
  <c r="AY109" i="26"/>
  <c r="AX130" i="26"/>
  <c r="AW130" i="26"/>
  <c r="AW109" i="26" s="1"/>
  <c r="AV130" i="26"/>
  <c r="AV147" i="26" s="1"/>
  <c r="AU130" i="26"/>
  <c r="AT130" i="26"/>
  <c r="AT109" i="26" s="1"/>
  <c r="AS130" i="26"/>
  <c r="AR130" i="26"/>
  <c r="AR109" i="26" s="1"/>
  <c r="AQ130" i="26"/>
  <c r="AP130" i="26"/>
  <c r="AO130" i="26"/>
  <c r="AN130" i="26"/>
  <c r="AM130" i="26"/>
  <c r="AL130" i="26"/>
  <c r="AK130" i="26"/>
  <c r="AJ130" i="26"/>
  <c r="AI130" i="26"/>
  <c r="AH130" i="26"/>
  <c r="AG130" i="26"/>
  <c r="AF130" i="26"/>
  <c r="AF109" i="26"/>
  <c r="AE130" i="26"/>
  <c r="AD130" i="26"/>
  <c r="AD109" i="26" s="1"/>
  <c r="AB130" i="26"/>
  <c r="AB109" i="26" s="1"/>
  <c r="AA130" i="26"/>
  <c r="Z130" i="26"/>
  <c r="Y130" i="26"/>
  <c r="Y147" i="26" s="1"/>
  <c r="X130" i="26"/>
  <c r="X109" i="26" s="1"/>
  <c r="W130" i="26"/>
  <c r="V130" i="26"/>
  <c r="U130" i="26"/>
  <c r="U109" i="26" s="1"/>
  <c r="T130" i="26"/>
  <c r="R130" i="26"/>
  <c r="Q130" i="26"/>
  <c r="Q109" i="26" s="1"/>
  <c r="P130" i="26"/>
  <c r="O130" i="26"/>
  <c r="N130" i="26"/>
  <c r="M130" i="26"/>
  <c r="M109" i="26" s="1"/>
  <c r="K118" i="26"/>
  <c r="I118" i="26"/>
  <c r="H118" i="26"/>
  <c r="G118" i="26"/>
  <c r="F118" i="26"/>
  <c r="E118" i="26"/>
  <c r="D118" i="26"/>
  <c r="K129" i="26"/>
  <c r="I129" i="26"/>
  <c r="H129" i="26"/>
  <c r="G129" i="26"/>
  <c r="F129" i="26"/>
  <c r="E129" i="26"/>
  <c r="D129" i="26"/>
  <c r="K128" i="26"/>
  <c r="I128" i="26"/>
  <c r="H128" i="26"/>
  <c r="G128" i="26"/>
  <c r="F128" i="26"/>
  <c r="E128" i="26"/>
  <c r="D128" i="26"/>
  <c r="K125" i="26"/>
  <c r="I125" i="26"/>
  <c r="H125" i="26"/>
  <c r="G125" i="26"/>
  <c r="F125" i="26"/>
  <c r="E125" i="26"/>
  <c r="D125" i="26"/>
  <c r="K124" i="26"/>
  <c r="I124" i="26"/>
  <c r="H124" i="26"/>
  <c r="G124" i="26"/>
  <c r="F124" i="26"/>
  <c r="E124" i="26"/>
  <c r="D124" i="26"/>
  <c r="K111" i="26"/>
  <c r="I111" i="26"/>
  <c r="H111" i="26"/>
  <c r="G111" i="26"/>
  <c r="F111" i="26"/>
  <c r="E111" i="26"/>
  <c r="D111" i="26"/>
  <c r="C111" i="26"/>
  <c r="K123" i="26"/>
  <c r="I123" i="26"/>
  <c r="H123" i="26"/>
  <c r="G123" i="26"/>
  <c r="F123" i="26"/>
  <c r="E123" i="26"/>
  <c r="D123" i="26"/>
  <c r="C123" i="26"/>
  <c r="K117" i="26"/>
  <c r="I117" i="26"/>
  <c r="H117" i="26"/>
  <c r="G117" i="26"/>
  <c r="F117" i="26"/>
  <c r="E117" i="26"/>
  <c r="D117" i="26"/>
  <c r="C117" i="26"/>
  <c r="K122" i="26"/>
  <c r="I122" i="26"/>
  <c r="H122" i="26"/>
  <c r="G122" i="26"/>
  <c r="F122" i="26"/>
  <c r="E122" i="26"/>
  <c r="D122" i="26"/>
  <c r="C122" i="26"/>
  <c r="K116" i="26"/>
  <c r="I116" i="26"/>
  <c r="H116" i="26"/>
  <c r="G116" i="26"/>
  <c r="F116" i="26"/>
  <c r="E116" i="26"/>
  <c r="D116" i="26"/>
  <c r="K121" i="26"/>
  <c r="I121" i="26"/>
  <c r="H121" i="26"/>
  <c r="G121" i="26"/>
  <c r="F121" i="26"/>
  <c r="E121" i="26"/>
  <c r="D121" i="26"/>
  <c r="K120" i="26"/>
  <c r="I120" i="26"/>
  <c r="H120" i="26"/>
  <c r="G120" i="26"/>
  <c r="F120" i="26"/>
  <c r="E120" i="26"/>
  <c r="C120" i="26" s="1"/>
  <c r="D120" i="26"/>
  <c r="K115" i="26"/>
  <c r="I115" i="26"/>
  <c r="H115" i="26"/>
  <c r="G115" i="26"/>
  <c r="F115" i="26"/>
  <c r="E115" i="26"/>
  <c r="D115" i="26"/>
  <c r="K127" i="26"/>
  <c r="I127" i="26"/>
  <c r="H127" i="26"/>
  <c r="G127" i="26"/>
  <c r="F127" i="26"/>
  <c r="E127" i="26"/>
  <c r="D127" i="26"/>
  <c r="K119" i="26"/>
  <c r="I119" i="26"/>
  <c r="H119" i="26"/>
  <c r="G119" i="26"/>
  <c r="F119" i="26"/>
  <c r="E119" i="26"/>
  <c r="D119" i="26"/>
  <c r="C119" i="26"/>
  <c r="K114" i="26"/>
  <c r="I114" i="26"/>
  <c r="H114" i="26"/>
  <c r="G114" i="26"/>
  <c r="F114" i="26"/>
  <c r="E114" i="26"/>
  <c r="D114" i="26"/>
  <c r="K112" i="26"/>
  <c r="I112" i="26"/>
  <c r="H112" i="26"/>
  <c r="G112" i="26"/>
  <c r="F112" i="26"/>
  <c r="E112" i="26"/>
  <c r="D112" i="26"/>
  <c r="C112" i="26" s="1"/>
  <c r="K126" i="26"/>
  <c r="I126" i="26"/>
  <c r="H126" i="26"/>
  <c r="G126" i="26"/>
  <c r="F126" i="26"/>
  <c r="E126" i="26"/>
  <c r="D126" i="26"/>
  <c r="K113" i="26"/>
  <c r="I113" i="26"/>
  <c r="H113" i="26"/>
  <c r="G113" i="26"/>
  <c r="F113" i="26"/>
  <c r="E113" i="26"/>
  <c r="D113" i="26"/>
  <c r="J110" i="26"/>
  <c r="K28" i="26"/>
  <c r="I28" i="26"/>
  <c r="H28" i="26"/>
  <c r="G28" i="26"/>
  <c r="F28" i="26"/>
  <c r="E28" i="26"/>
  <c r="D28" i="26"/>
  <c r="K29" i="26"/>
  <c r="I29" i="26"/>
  <c r="H29" i="26"/>
  <c r="G29" i="26"/>
  <c r="F29" i="26"/>
  <c r="E29" i="26"/>
  <c r="D29" i="26"/>
  <c r="K24" i="26"/>
  <c r="I24" i="26"/>
  <c r="H24" i="26"/>
  <c r="G24" i="26"/>
  <c r="F24" i="26"/>
  <c r="E24" i="26"/>
  <c r="D24" i="26"/>
  <c r="K23" i="26"/>
  <c r="I23" i="26"/>
  <c r="H23" i="26"/>
  <c r="G23" i="26"/>
  <c r="F23" i="26"/>
  <c r="E23" i="26"/>
  <c r="D23" i="26"/>
  <c r="K27" i="26"/>
  <c r="K22" i="26" s="1"/>
  <c r="I27" i="26"/>
  <c r="H27" i="26"/>
  <c r="G27" i="26"/>
  <c r="F27" i="26"/>
  <c r="E27" i="26"/>
  <c r="D27" i="26"/>
  <c r="K26" i="26"/>
  <c r="I26" i="26"/>
  <c r="H26" i="26"/>
  <c r="G26" i="26"/>
  <c r="F26" i="26"/>
  <c r="E26" i="26"/>
  <c r="D26" i="26"/>
  <c r="K25" i="26"/>
  <c r="I25" i="26"/>
  <c r="H25" i="26"/>
  <c r="G25" i="26"/>
  <c r="F25" i="26"/>
  <c r="E25" i="26"/>
  <c r="D25" i="26"/>
  <c r="J22" i="26"/>
  <c r="K33" i="26"/>
  <c r="I33" i="26"/>
  <c r="H33" i="26"/>
  <c r="G33" i="26"/>
  <c r="F33" i="26"/>
  <c r="E33" i="26"/>
  <c r="D33" i="26"/>
  <c r="C33" i="26" s="1"/>
  <c r="K32" i="26"/>
  <c r="I32" i="26"/>
  <c r="H32" i="26"/>
  <c r="G32" i="26"/>
  <c r="F32" i="26"/>
  <c r="E32" i="26"/>
  <c r="D32" i="26"/>
  <c r="C32" i="26"/>
  <c r="K31" i="26"/>
  <c r="K30" i="26" s="1"/>
  <c r="I31" i="26"/>
  <c r="H31" i="26"/>
  <c r="G31" i="26"/>
  <c r="F31" i="26"/>
  <c r="E31" i="26"/>
  <c r="D31" i="26"/>
  <c r="C31" i="26"/>
  <c r="C30" i="26" s="1"/>
  <c r="BG30" i="26"/>
  <c r="BF30" i="26"/>
  <c r="BE30" i="26"/>
  <c r="BD30" i="26"/>
  <c r="BC30" i="26"/>
  <c r="BB30" i="26"/>
  <c r="BA30" i="26"/>
  <c r="AZ30" i="26"/>
  <c r="AY30" i="26"/>
  <c r="AY145" i="26" s="1"/>
  <c r="AX30" i="26"/>
  <c r="AW30" i="26"/>
  <c r="AV30" i="26"/>
  <c r="AU30" i="26"/>
  <c r="AT30" i="26"/>
  <c r="AS30" i="26"/>
  <c r="AR30" i="26"/>
  <c r="AQ30" i="26"/>
  <c r="AP30" i="26"/>
  <c r="AO30" i="26"/>
  <c r="AN30" i="26"/>
  <c r="AM30" i="26"/>
  <c r="AL30" i="26"/>
  <c r="AK30" i="26"/>
  <c r="AJ30" i="26"/>
  <c r="AJ145" i="26" s="1"/>
  <c r="AI30" i="26"/>
  <c r="AH30" i="26"/>
  <c r="AG30" i="26"/>
  <c r="AF30" i="26"/>
  <c r="AE30" i="26"/>
  <c r="AD30" i="26"/>
  <c r="AC30" i="26"/>
  <c r="AB30" i="26"/>
  <c r="AA30" i="26"/>
  <c r="AA145" i="26" s="1"/>
  <c r="Z30" i="26"/>
  <c r="Y30" i="26"/>
  <c r="X30" i="26"/>
  <c r="W30" i="26"/>
  <c r="V30" i="26"/>
  <c r="U30" i="26"/>
  <c r="E30" i="26" s="1"/>
  <c r="T30" i="26"/>
  <c r="S30" i="26"/>
  <c r="R30" i="26"/>
  <c r="Q30" i="26"/>
  <c r="P30" i="26"/>
  <c r="O30" i="26"/>
  <c r="G30" i="26"/>
  <c r="N30" i="26"/>
  <c r="M30" i="26"/>
  <c r="L30" i="26"/>
  <c r="L147" i="26"/>
  <c r="K17" i="26"/>
  <c r="I17" i="26"/>
  <c r="H17" i="26"/>
  <c r="G17" i="26"/>
  <c r="C17" i="26" s="1"/>
  <c r="F17" i="26"/>
  <c r="E17" i="26"/>
  <c r="D17" i="26"/>
  <c r="K20" i="26"/>
  <c r="I20" i="26"/>
  <c r="H20" i="26"/>
  <c r="G20" i="26"/>
  <c r="C20" i="26" s="1"/>
  <c r="F20" i="26"/>
  <c r="E20" i="26"/>
  <c r="D20" i="26"/>
  <c r="K21" i="26"/>
  <c r="I21" i="26"/>
  <c r="H21" i="26"/>
  <c r="G21" i="26"/>
  <c r="F21" i="26"/>
  <c r="E21" i="26"/>
  <c r="D21" i="26"/>
  <c r="K19" i="26"/>
  <c r="I19" i="26"/>
  <c r="H19" i="26"/>
  <c r="G19" i="26"/>
  <c r="F19" i="26"/>
  <c r="C19" i="26" s="1"/>
  <c r="E19" i="26"/>
  <c r="D19" i="26"/>
  <c r="K18" i="26"/>
  <c r="I18" i="26"/>
  <c r="H18" i="26"/>
  <c r="G18" i="26"/>
  <c r="F18" i="26"/>
  <c r="E18" i="26"/>
  <c r="D18" i="26"/>
  <c r="K16" i="26"/>
  <c r="I16" i="26"/>
  <c r="H16" i="26"/>
  <c r="G16" i="26"/>
  <c r="F16" i="26"/>
  <c r="E16" i="26"/>
  <c r="D16" i="26"/>
  <c r="BG15" i="26"/>
  <c r="BG143" i="26"/>
  <c r="BF15" i="26"/>
  <c r="BE15" i="26"/>
  <c r="BD15" i="26"/>
  <c r="BD147" i="26"/>
  <c r="BC15" i="26"/>
  <c r="BC143" i="26" s="1"/>
  <c r="BB15" i="26"/>
  <c r="BA15" i="26"/>
  <c r="BA145" i="26" s="1"/>
  <c r="AZ15" i="26"/>
  <c r="AY15" i="26"/>
  <c r="AX15" i="26"/>
  <c r="AW15" i="26"/>
  <c r="AV15" i="26"/>
  <c r="AV143" i="26"/>
  <c r="AU15" i="26"/>
  <c r="AT15" i="26"/>
  <c r="AS15" i="26"/>
  <c r="AR15" i="26"/>
  <c r="AQ15" i="26"/>
  <c r="AQ147" i="26"/>
  <c r="AP15" i="26"/>
  <c r="AO15" i="26"/>
  <c r="AN15" i="26"/>
  <c r="AN143" i="26" s="1"/>
  <c r="AM15" i="26"/>
  <c r="AM147" i="26" s="1"/>
  <c r="AL15" i="26"/>
  <c r="AK15" i="26"/>
  <c r="AK147" i="26" s="1"/>
  <c r="AJ15" i="26"/>
  <c r="AI15" i="26"/>
  <c r="AH15" i="26"/>
  <c r="AG15" i="26"/>
  <c r="AF15" i="26"/>
  <c r="AF143" i="26" s="1"/>
  <c r="AE15" i="26"/>
  <c r="AD15" i="26"/>
  <c r="AC15" i="26"/>
  <c r="AA15" i="26"/>
  <c r="AA147" i="26" s="1"/>
  <c r="Z15" i="26"/>
  <c r="Y15" i="26"/>
  <c r="X15" i="26"/>
  <c r="W15" i="26"/>
  <c r="W143" i="26" s="1"/>
  <c r="V15" i="26"/>
  <c r="U15" i="26"/>
  <c r="S15" i="26"/>
  <c r="R15" i="26"/>
  <c r="Q15" i="26"/>
  <c r="P15" i="26"/>
  <c r="P145" i="26"/>
  <c r="O15" i="26"/>
  <c r="N15" i="26"/>
  <c r="M15" i="26"/>
  <c r="J15" i="26"/>
  <c r="J8" i="26"/>
  <c r="K13" i="26"/>
  <c r="I13" i="26"/>
  <c r="H13" i="26"/>
  <c r="G13" i="26"/>
  <c r="F13" i="26"/>
  <c r="E13" i="26"/>
  <c r="D13" i="26"/>
  <c r="C13" i="26" s="1"/>
  <c r="K12" i="26"/>
  <c r="I12" i="26"/>
  <c r="H12" i="26"/>
  <c r="G12" i="26"/>
  <c r="F12" i="26"/>
  <c r="E12" i="26"/>
  <c r="D12" i="26"/>
  <c r="K10" i="26"/>
  <c r="I10" i="26"/>
  <c r="H10" i="26"/>
  <c r="G10" i="26"/>
  <c r="F10" i="26"/>
  <c r="C10" i="26" s="1"/>
  <c r="E10" i="26"/>
  <c r="D10" i="26"/>
  <c r="K14" i="26"/>
  <c r="I14" i="26"/>
  <c r="H14" i="26"/>
  <c r="G14" i="26"/>
  <c r="F14" i="26"/>
  <c r="E14" i="26"/>
  <c r="C14" i="26" s="1"/>
  <c r="D14" i="26"/>
  <c r="K9" i="26"/>
  <c r="I9" i="26"/>
  <c r="H9" i="26"/>
  <c r="G9" i="26"/>
  <c r="F9" i="26"/>
  <c r="E9" i="26"/>
  <c r="C9" i="26" s="1"/>
  <c r="D9" i="26"/>
  <c r="K11" i="26"/>
  <c r="I11" i="26"/>
  <c r="H11" i="26"/>
  <c r="G11" i="26"/>
  <c r="F11" i="26"/>
  <c r="C11" i="26" s="1"/>
  <c r="E11" i="26"/>
  <c r="D11" i="26"/>
  <c r="D60" i="26"/>
  <c r="K8" i="26"/>
  <c r="AM145" i="26"/>
  <c r="AL109" i="26"/>
  <c r="BB34" i="26"/>
  <c r="AV34" i="26"/>
  <c r="BB109" i="26"/>
  <c r="BC109" i="26"/>
  <c r="L109" i="26"/>
  <c r="P109" i="26"/>
  <c r="X34" i="26"/>
  <c r="N34" i="26"/>
  <c r="R34" i="26"/>
  <c r="S109" i="26"/>
  <c r="G8" i="26"/>
  <c r="M145" i="26"/>
  <c r="BG109" i="26"/>
  <c r="C135" i="26"/>
  <c r="C91" i="26"/>
  <c r="C99" i="26"/>
  <c r="AK34" i="26"/>
  <c r="C41" i="26"/>
  <c r="T34" i="26"/>
  <c r="AA143" i="26"/>
  <c r="N109" i="26"/>
  <c r="AE145" i="26"/>
  <c r="BC145" i="26"/>
  <c r="Y109" i="26"/>
  <c r="S34" i="26"/>
  <c r="BG34" i="26"/>
  <c r="AJ143" i="26"/>
  <c r="AW34" i="26"/>
  <c r="T143" i="26"/>
  <c r="AW147" i="26"/>
  <c r="AO69" i="26"/>
  <c r="M143" i="26"/>
  <c r="Q34" i="26"/>
  <c r="D8" i="26"/>
  <c r="T145" i="26"/>
  <c r="T147" i="26"/>
  <c r="AF147" i="26"/>
  <c r="E110" i="26"/>
  <c r="E109" i="26" s="1"/>
  <c r="AG109" i="26"/>
  <c r="AO109" i="26"/>
  <c r="AS109" i="26"/>
  <c r="X145" i="26"/>
  <c r="BB143" i="26"/>
  <c r="BD109" i="26"/>
  <c r="C133" i="26"/>
  <c r="AQ145" i="26"/>
  <c r="C134" i="26"/>
  <c r="F60" i="26"/>
  <c r="C65" i="26"/>
  <c r="AD34" i="26"/>
  <c r="R109" i="26"/>
  <c r="AQ143" i="26"/>
  <c r="AM143" i="26"/>
  <c r="AZ69" i="26"/>
  <c r="D22" i="26"/>
  <c r="O145" i="26"/>
  <c r="AG147" i="26"/>
  <c r="AG145" i="26"/>
  <c r="C73" i="26"/>
  <c r="N145" i="26"/>
  <c r="N143" i="26"/>
  <c r="D42" i="26"/>
  <c r="Q143" i="26"/>
  <c r="AD145" i="26"/>
  <c r="I30" i="26"/>
  <c r="BG145" i="26"/>
  <c r="C21" i="26"/>
  <c r="E130" i="26"/>
  <c r="C131" i="26"/>
  <c r="G70" i="26"/>
  <c r="G69" i="26" s="1"/>
  <c r="AK145" i="26"/>
  <c r="AT147" i="26"/>
  <c r="N147" i="26"/>
  <c r="AN147" i="26"/>
  <c r="O143" i="26"/>
  <c r="AG143" i="26"/>
  <c r="M147" i="26"/>
  <c r="AI145" i="26"/>
  <c r="AI147" i="26"/>
  <c r="AV145" i="26"/>
  <c r="AZ145" i="26"/>
  <c r="AZ143" i="26"/>
  <c r="C16" i="26"/>
  <c r="C116" i="26"/>
  <c r="K130" i="26"/>
  <c r="AA109" i="26"/>
  <c r="AM34" i="26"/>
  <c r="G35" i="26"/>
  <c r="AQ34" i="26"/>
  <c r="K35" i="26"/>
  <c r="K34" i="26" s="1"/>
  <c r="AU34" i="26"/>
  <c r="AY34" i="26"/>
  <c r="D110" i="26"/>
  <c r="W109" i="26"/>
  <c r="H42" i="26"/>
  <c r="AR143" i="26"/>
  <c r="AD147" i="26"/>
  <c r="C77" i="26"/>
  <c r="Y143" i="26"/>
  <c r="AJ147" i="26"/>
  <c r="BA147" i="26"/>
  <c r="C25" i="26"/>
  <c r="C126" i="26"/>
  <c r="C121" i="26"/>
  <c r="C129" i="26"/>
  <c r="AZ147" i="26"/>
  <c r="F130" i="26"/>
  <c r="K70" i="26"/>
  <c r="K69" i="26"/>
  <c r="C47" i="26"/>
  <c r="I60" i="26"/>
  <c r="W145" i="26"/>
  <c r="H35" i="26"/>
  <c r="X143" i="26"/>
  <c r="AB34" i="26"/>
  <c r="AF34" i="26"/>
  <c r="P143" i="26"/>
  <c r="AY143" i="26"/>
  <c r="AY147" i="26"/>
  <c r="L145" i="26"/>
  <c r="D30" i="26"/>
  <c r="H30" i="26"/>
  <c r="C114" i="26"/>
  <c r="C124" i="26"/>
  <c r="C128" i="26"/>
  <c r="C140" i="26"/>
  <c r="C141" i="26"/>
  <c r="F70" i="26"/>
  <c r="C50" i="26"/>
  <c r="C66" i="26"/>
  <c r="E22" i="26"/>
  <c r="BE145" i="26"/>
  <c r="BE147" i="26"/>
  <c r="H34" i="26"/>
  <c r="I15" i="26"/>
  <c r="I147" i="26" s="1"/>
  <c r="BG147" i="26"/>
  <c r="BB147" i="26"/>
  <c r="U145" i="26"/>
  <c r="H130" i="26"/>
  <c r="H109" i="26" s="1"/>
  <c r="I70" i="26"/>
  <c r="I69" i="26" s="1"/>
  <c r="C103" i="26"/>
  <c r="C97" i="26"/>
  <c r="C68" i="26"/>
  <c r="G22" i="26"/>
  <c r="BC147" i="26"/>
  <c r="P147" i="26"/>
  <c r="U147" i="26"/>
  <c r="E15" i="26"/>
  <c r="F15" i="26"/>
  <c r="O147" i="26"/>
  <c r="F30" i="26"/>
  <c r="C127" i="26"/>
  <c r="C139" i="26"/>
  <c r="C83" i="26"/>
  <c r="C88" i="26"/>
  <c r="C55" i="26"/>
  <c r="C54" i="26"/>
  <c r="J60" i="26"/>
  <c r="AS160" i="26"/>
  <c r="I8" i="26"/>
  <c r="BA109" i="26"/>
  <c r="AC147" i="26"/>
  <c r="AK109" i="26"/>
  <c r="AU109" i="26"/>
  <c r="G130" i="26"/>
  <c r="C80" i="26"/>
  <c r="C92" i="26"/>
  <c r="C107" i="26"/>
  <c r="C39" i="26"/>
  <c r="C48" i="26"/>
  <c r="AL143" i="26"/>
  <c r="F35" i="26"/>
  <c r="F34" i="26"/>
  <c r="L143" i="26"/>
  <c r="L144" i="26"/>
  <c r="G110" i="26"/>
  <c r="K110" i="26"/>
  <c r="AS147" i="26"/>
  <c r="I130" i="26"/>
  <c r="C138" i="26"/>
  <c r="C74" i="26"/>
  <c r="C38" i="26"/>
  <c r="C67" i="26"/>
  <c r="I22" i="26"/>
  <c r="AM109" i="26"/>
  <c r="C115" i="26"/>
  <c r="C136" i="26"/>
  <c r="C84" i="26"/>
  <c r="C108" i="26"/>
  <c r="J42" i="26"/>
  <c r="Q147" i="26"/>
  <c r="AJ109" i="26"/>
  <c r="I145" i="26"/>
  <c r="K109" i="26"/>
  <c r="I109" i="26"/>
  <c r="E147" i="26"/>
  <c r="I54" i="27"/>
  <c r="G42" i="27"/>
  <c r="H24" i="27"/>
  <c r="G33" i="27"/>
  <c r="H42" i="27"/>
  <c r="G54" i="27"/>
  <c r="H54" i="27"/>
  <c r="K54" i="27"/>
  <c r="D42" i="27"/>
  <c r="K33" i="27"/>
  <c r="C44" i="27" l="1"/>
  <c r="I42" i="27"/>
  <c r="C41" i="27"/>
  <c r="C38" i="27"/>
  <c r="C37" i="27"/>
  <c r="C32" i="27"/>
  <c r="C29" i="27"/>
  <c r="C28" i="27"/>
  <c r="C25" i="27"/>
  <c r="C11" i="27"/>
  <c r="AA60" i="27"/>
  <c r="E54" i="27"/>
  <c r="C17" i="27"/>
  <c r="C40" i="27"/>
  <c r="C51" i="27"/>
  <c r="C52" i="27"/>
  <c r="C48" i="27"/>
  <c r="D24" i="27"/>
  <c r="S60" i="27"/>
  <c r="C43" i="27"/>
  <c r="H33" i="27"/>
  <c r="H8" i="27"/>
  <c r="H60" i="27" s="1"/>
  <c r="C12" i="27"/>
  <c r="C56" i="27"/>
  <c r="D54" i="27"/>
  <c r="I24" i="27"/>
  <c r="E24" i="27"/>
  <c r="L60" i="27"/>
  <c r="BD60" i="27"/>
  <c r="C16" i="27"/>
  <c r="C21" i="27"/>
  <c r="D33" i="27"/>
  <c r="F24" i="27"/>
  <c r="F33" i="27"/>
  <c r="C9" i="27"/>
  <c r="C58" i="27"/>
  <c r="C57" i="27"/>
  <c r="F42" i="27"/>
  <c r="C26" i="27"/>
  <c r="C23" i="27"/>
  <c r="C39" i="27"/>
  <c r="C35" i="27"/>
  <c r="C34" i="27"/>
  <c r="E8" i="27"/>
  <c r="T60" i="27"/>
  <c r="AB60" i="27"/>
  <c r="AK60" i="27"/>
  <c r="AV60" i="27"/>
  <c r="AY60" i="27"/>
  <c r="BC60" i="27"/>
  <c r="C53" i="27"/>
  <c r="C50" i="27"/>
  <c r="C47" i="27"/>
  <c r="AJ60" i="27"/>
  <c r="D8" i="27"/>
  <c r="D60" i="27" s="1"/>
  <c r="V60" i="27"/>
  <c r="BG60" i="27"/>
  <c r="AI60" i="27"/>
  <c r="W60" i="27"/>
  <c r="AC60" i="27"/>
  <c r="AN60" i="27"/>
  <c r="AQ60" i="27"/>
  <c r="AZ60" i="27"/>
  <c r="P60" i="27"/>
  <c r="AS60" i="27"/>
  <c r="I8" i="27"/>
  <c r="I60" i="27" s="1"/>
  <c r="K8" i="27"/>
  <c r="K60" i="27" s="1"/>
  <c r="AM60" i="27"/>
  <c r="AR60" i="27"/>
  <c r="AT60" i="27"/>
  <c r="BE60" i="27"/>
  <c r="BA60" i="27"/>
  <c r="C22" i="27"/>
  <c r="C18" i="27"/>
  <c r="C14" i="27"/>
  <c r="C15" i="27"/>
  <c r="O60" i="27"/>
  <c r="V109" i="26"/>
  <c r="F110" i="26"/>
  <c r="AS34" i="26"/>
  <c r="AZ146" i="26"/>
  <c r="D70" i="26"/>
  <c r="AN145" i="26"/>
  <c r="G15" i="26"/>
  <c r="G143" i="26" s="1"/>
  <c r="E35" i="26"/>
  <c r="K15" i="26"/>
  <c r="S147" i="26"/>
  <c r="S143" i="26"/>
  <c r="D109" i="26"/>
  <c r="L34" i="26"/>
  <c r="D35" i="26"/>
  <c r="AU145" i="26"/>
  <c r="AU147" i="26"/>
  <c r="AU143" i="26"/>
  <c r="BE143" i="26"/>
  <c r="BE34" i="26"/>
  <c r="H15" i="26"/>
  <c r="BA143" i="26"/>
  <c r="AZ144" i="26" s="1"/>
  <c r="F69" i="26"/>
  <c r="AV109" i="26"/>
  <c r="W147" i="26"/>
  <c r="S69" i="26"/>
  <c r="S145" i="26"/>
  <c r="F8" i="26"/>
  <c r="F143" i="26" s="1"/>
  <c r="V147" i="26"/>
  <c r="V145" i="26"/>
  <c r="V143" i="26"/>
  <c r="AL147" i="26"/>
  <c r="AJ148" i="26" s="1"/>
  <c r="AL145" i="26"/>
  <c r="AT145" i="26"/>
  <c r="AT143" i="26"/>
  <c r="AR144" i="26" s="1"/>
  <c r="AB145" i="26"/>
  <c r="AB147" i="26"/>
  <c r="D15" i="26"/>
  <c r="D147" i="26" s="1"/>
  <c r="AB143" i="26"/>
  <c r="C13" i="27"/>
  <c r="L148" i="26"/>
  <c r="U34" i="26"/>
  <c r="E42" i="26"/>
  <c r="C42" i="26" s="1"/>
  <c r="G109" i="26"/>
  <c r="AZ148" i="26"/>
  <c r="AR147" i="26"/>
  <c r="AR148" i="26" s="1"/>
  <c r="T144" i="26"/>
  <c r="AI143" i="26"/>
  <c r="AO145" i="26"/>
  <c r="AO147" i="26"/>
  <c r="BD69" i="26"/>
  <c r="BD145" i="26"/>
  <c r="H70" i="26"/>
  <c r="E70" i="26"/>
  <c r="C12" i="26"/>
  <c r="AR145" i="26"/>
  <c r="AR146" i="26" s="1"/>
  <c r="C24" i="26"/>
  <c r="C125" i="26"/>
  <c r="C142" i="26"/>
  <c r="C72" i="26"/>
  <c r="C70" i="26" s="1"/>
  <c r="C95" i="26"/>
  <c r="G42" i="26"/>
  <c r="G34" i="26" s="1"/>
  <c r="C43" i="26"/>
  <c r="C44" i="26"/>
  <c r="F22" i="26"/>
  <c r="I35" i="26"/>
  <c r="I34" i="26" s="1"/>
  <c r="AT34" i="26"/>
  <c r="O109" i="26"/>
  <c r="C27" i="27"/>
  <c r="C55" i="27"/>
  <c r="Y60" i="27"/>
  <c r="U60" i="27"/>
  <c r="AE60" i="27"/>
  <c r="AL60" i="27"/>
  <c r="AW60" i="27"/>
  <c r="C19" i="27"/>
  <c r="C31" i="27"/>
  <c r="Q145" i="26"/>
  <c r="L146" i="26" s="1"/>
  <c r="AF145" i="26"/>
  <c r="X147" i="26"/>
  <c r="C23" i="26"/>
  <c r="C28" i="26"/>
  <c r="C113" i="26"/>
  <c r="C118" i="26"/>
  <c r="C137" i="26"/>
  <c r="C130" i="26" s="1"/>
  <c r="C89" i="26"/>
  <c r="C82" i="26"/>
  <c r="C102" i="26"/>
  <c r="C86" i="26"/>
  <c r="C94" i="26"/>
  <c r="C49" i="26"/>
  <c r="E60" i="26"/>
  <c r="V34" i="26"/>
  <c r="AC34" i="26"/>
  <c r="AG34" i="26"/>
  <c r="AE109" i="26"/>
  <c r="AE147" i="26"/>
  <c r="AI109" i="26"/>
  <c r="M60" i="27"/>
  <c r="Q60" i="27"/>
  <c r="X60" i="27"/>
  <c r="AD60" i="27"/>
  <c r="AO60" i="27"/>
  <c r="C18" i="26"/>
  <c r="C26" i="26"/>
  <c r="C27" i="26"/>
  <c r="C29" i="26"/>
  <c r="C79" i="26"/>
  <c r="C53" i="26"/>
  <c r="U143" i="26"/>
  <c r="Y145" i="26"/>
  <c r="AC145" i="26"/>
  <c r="AC143" i="26"/>
  <c r="AK143" i="26"/>
  <c r="AO143" i="26"/>
  <c r="AS145" i="26"/>
  <c r="AW143" i="26"/>
  <c r="AW145" i="26"/>
  <c r="O34" i="26"/>
  <c r="W34" i="26"/>
  <c r="C10" i="27"/>
  <c r="G8" i="27"/>
  <c r="G60" i="27" s="1"/>
  <c r="N60" i="27"/>
  <c r="AG60" i="27"/>
  <c r="AU60" i="27"/>
  <c r="BB60" i="27"/>
  <c r="C49" i="27"/>
  <c r="C45" i="27"/>
  <c r="C46" i="27"/>
  <c r="AF60" i="27"/>
  <c r="C20" i="27"/>
  <c r="F8" i="27"/>
  <c r="F60" i="27" s="1"/>
  <c r="C24" i="27" l="1"/>
  <c r="C54" i="27"/>
  <c r="E60" i="27"/>
  <c r="C42" i="27"/>
  <c r="C8" i="27"/>
  <c r="C33" i="27"/>
  <c r="L61" i="27"/>
  <c r="AB61" i="27"/>
  <c r="AZ61" i="27"/>
  <c r="AJ61" i="27"/>
  <c r="AR61" i="27"/>
  <c r="T61" i="27"/>
  <c r="C69" i="26"/>
  <c r="E145" i="26"/>
  <c r="E69" i="26"/>
  <c r="AB146" i="26"/>
  <c r="AJ144" i="26"/>
  <c r="H69" i="26"/>
  <c r="H145" i="26"/>
  <c r="AB144" i="26"/>
  <c r="H143" i="26"/>
  <c r="H147" i="26"/>
  <c r="G147" i="26"/>
  <c r="K143" i="26"/>
  <c r="K147" i="26"/>
  <c r="K145" i="26"/>
  <c r="C22" i="26"/>
  <c r="C15" i="26"/>
  <c r="C145" i="26" s="1"/>
  <c r="D143" i="26"/>
  <c r="D144" i="26" s="1"/>
  <c r="T146" i="26"/>
  <c r="F145" i="26"/>
  <c r="G145" i="26"/>
  <c r="E34" i="26"/>
  <c r="E143" i="26"/>
  <c r="AB148" i="26"/>
  <c r="AJ146" i="26"/>
  <c r="T148" i="26"/>
  <c r="I143" i="26"/>
  <c r="D34" i="26"/>
  <c r="C35" i="26"/>
  <c r="C34" i="26" s="1"/>
  <c r="C8" i="26"/>
  <c r="C143" i="26" s="1"/>
  <c r="D145" i="26"/>
  <c r="D69" i="26"/>
  <c r="F109" i="26"/>
  <c r="F147" i="26"/>
  <c r="D148" i="26" s="1"/>
  <c r="C110" i="26"/>
  <c r="C109" i="26" s="1"/>
  <c r="D61" i="27"/>
  <c r="C60" i="27" l="1"/>
  <c r="D146" i="26"/>
  <c r="C147" i="26"/>
</calcChain>
</file>

<file path=xl/sharedStrings.xml><?xml version="1.0" encoding="utf-8"?>
<sst xmlns="http://schemas.openxmlformats.org/spreadsheetml/2006/main" count="938" uniqueCount="329">
  <si>
    <t>I</t>
  </si>
  <si>
    <t>II</t>
  </si>
  <si>
    <t>III</t>
  </si>
  <si>
    <t>IV</t>
  </si>
  <si>
    <t>V</t>
  </si>
  <si>
    <t>VI</t>
  </si>
  <si>
    <t>Seminarium dyplomowe</t>
  </si>
  <si>
    <t>Z</t>
  </si>
  <si>
    <t>Lp.</t>
  </si>
  <si>
    <t>W</t>
  </si>
  <si>
    <t>CA</t>
  </si>
  <si>
    <t>SE</t>
  </si>
  <si>
    <t>LA</t>
  </si>
  <si>
    <t>Wprowadzenie do socjologii</t>
  </si>
  <si>
    <t>Wychowanie fizyczne</t>
  </si>
  <si>
    <t>Biomedyczne podstawy rozwoju</t>
  </si>
  <si>
    <t>Teoretyczne podstawy  wychowania</t>
  </si>
  <si>
    <t xml:space="preserve">Pedagogika społeczna </t>
  </si>
  <si>
    <t>Media w edukacji</t>
  </si>
  <si>
    <t xml:space="preserve">LA    </t>
  </si>
  <si>
    <t xml:space="preserve">Forma zal. razem </t>
  </si>
  <si>
    <t>Liczba godzin razem</t>
  </si>
  <si>
    <t>Pkt ECTS</t>
  </si>
  <si>
    <t>Forma zal.</t>
  </si>
  <si>
    <t>Historia myśli pedagogicznej</t>
  </si>
  <si>
    <t>Pojęcia i systemy pedagogiczne</t>
  </si>
  <si>
    <t>Teoretyczne podstawy kształcenia</t>
  </si>
  <si>
    <t>Język obcy</t>
  </si>
  <si>
    <t xml:space="preserve"> LE        CWF</t>
  </si>
  <si>
    <t xml:space="preserve"> LE       CWF</t>
  </si>
  <si>
    <t>LE      CWF</t>
  </si>
  <si>
    <t xml:space="preserve">Filozofia </t>
  </si>
  <si>
    <t xml:space="preserve">Edukacja zdrowotna, udzielanie pierwszej pomocy                                          </t>
  </si>
  <si>
    <t>Metody badań pedagogicznych</t>
  </si>
  <si>
    <t>A.</t>
  </si>
  <si>
    <t>B.</t>
  </si>
  <si>
    <t>D.</t>
  </si>
  <si>
    <t>Wprowadzenie do psychologii</t>
  </si>
  <si>
    <t>Socjologiczne podstawy edukacji</t>
  </si>
  <si>
    <t>Technologia informacyjna, wykorzystanie w edukacji</t>
  </si>
  <si>
    <t xml:space="preserve">Ochrona własności intelektualnej </t>
  </si>
  <si>
    <t xml:space="preserve">BHP i ergonomia </t>
  </si>
  <si>
    <t>Etyka zawodowa</t>
  </si>
  <si>
    <t xml:space="preserve">Metodyka oddziaływań resocjalizacyjnych </t>
  </si>
  <si>
    <t xml:space="preserve">Pedagogika specjalna </t>
  </si>
  <si>
    <t>Pedagogika resocjalizacyjna</t>
  </si>
  <si>
    <t>Wprowadzenie do kryminologii</t>
  </si>
  <si>
    <t>Prawne podstawy resocjalizacji</t>
  </si>
  <si>
    <t>Socjologia zachowań dewiacyjnych</t>
  </si>
  <si>
    <t xml:space="preserve">Problematyka uzależnień </t>
  </si>
  <si>
    <t>Pedagogika opiekuńcza</t>
  </si>
  <si>
    <t>Grupy młodzieżowe i subkultury</t>
  </si>
  <si>
    <t>Komunikacja interpersonalna</t>
  </si>
  <si>
    <t xml:space="preserve">Z </t>
  </si>
  <si>
    <t>Psychologia małej grupy społecznej</t>
  </si>
  <si>
    <t>Profilaktyka społeczna</t>
  </si>
  <si>
    <t>Problemy readaptacji społecznej</t>
  </si>
  <si>
    <t xml:space="preserve">Psychologia kliniczna </t>
  </si>
  <si>
    <t>Elementy psychoterapii</t>
  </si>
  <si>
    <t>Muzyka w resocjalizacji</t>
  </si>
  <si>
    <t>E.</t>
  </si>
  <si>
    <t xml:space="preserve">Psychologia rozwoju człowieka            </t>
  </si>
  <si>
    <t>F.</t>
  </si>
  <si>
    <t>Podstawy mediacji i negocjacji</t>
  </si>
  <si>
    <t>Podstawy psychologii społecznej</t>
  </si>
  <si>
    <t>Negocjacje i mediacje w polskim prawie cywilnym i karnym</t>
  </si>
  <si>
    <t>Strategie i taktyki negocjacji</t>
  </si>
  <si>
    <t>Elementy psychologii osobowości</t>
  </si>
  <si>
    <t>Konflikt - analiza i zarządzanie</t>
  </si>
  <si>
    <t>Autoprezentacja i sterowanie wizerunkiem</t>
  </si>
  <si>
    <t>Komunikacja w mediacjach i negocjacjach</t>
  </si>
  <si>
    <t>Etyka w mediacjach i negocjacjach</t>
  </si>
  <si>
    <t>Trening mediacji</t>
  </si>
  <si>
    <t xml:space="preserve">Praktyki </t>
  </si>
  <si>
    <t>WA</t>
  </si>
  <si>
    <t xml:space="preserve">Podstawy samokształcenia i przedsiębiorczości                    </t>
  </si>
  <si>
    <t>z zakresu pedagogiki resocjalizacyjnej i mediacji</t>
  </si>
  <si>
    <t>Elementy teatralne   w resocjalizacji</t>
  </si>
  <si>
    <t xml:space="preserve">WYKŁAD </t>
  </si>
  <si>
    <t>ĆWICZENIA AUDYTORYJNE</t>
  </si>
  <si>
    <t xml:space="preserve">ĆWICZENIA LABORATORYJNE </t>
  </si>
  <si>
    <t>LE</t>
  </si>
  <si>
    <t>LEKTORAT</t>
  </si>
  <si>
    <t xml:space="preserve">CWF </t>
  </si>
  <si>
    <t>ĆWICZENIA WYCHOWANIA FIZYCZNEGO</t>
  </si>
  <si>
    <t>SEMINARIUM</t>
  </si>
  <si>
    <t xml:space="preserve">Elementy psychopatologii </t>
  </si>
  <si>
    <t>E</t>
  </si>
  <si>
    <t>Socjoterapia</t>
  </si>
  <si>
    <t>ciągła</t>
  </si>
  <si>
    <t>śródroczna</t>
  </si>
  <si>
    <t>godziny samodzielnej pracy studenta (przygotowane do praktyki)</t>
  </si>
  <si>
    <t>praktyka w placówkach</t>
  </si>
  <si>
    <t>ciągła (2 tyg.)</t>
  </si>
  <si>
    <t>Semestr</t>
  </si>
  <si>
    <t>L.godz.</t>
  </si>
  <si>
    <t>Pkt..ECTS</t>
  </si>
  <si>
    <t>1.</t>
  </si>
  <si>
    <t>Wstęp do pedagogiki pracy</t>
  </si>
  <si>
    <t>2.</t>
  </si>
  <si>
    <t>Podstawy doradztwa zawodowego</t>
  </si>
  <si>
    <t>3.</t>
  </si>
  <si>
    <t>Warsztat zawodoznawczy</t>
  </si>
  <si>
    <t>4.</t>
  </si>
  <si>
    <t>Wybrane zagadnienia rynku pracy</t>
  </si>
  <si>
    <t>5.</t>
  </si>
  <si>
    <t>Wielokulturowe doradztwo zawodowe</t>
  </si>
  <si>
    <t>6.</t>
  </si>
  <si>
    <t>Diagnoza psychopedagogiczna w doradztwie zawodowym</t>
  </si>
  <si>
    <t>7.</t>
  </si>
  <si>
    <t>Zarządzanie kompetencjami  zawodowymi</t>
  </si>
  <si>
    <t>8.</t>
  </si>
  <si>
    <t>Projektowanie i ewaluacja szkoleń</t>
  </si>
  <si>
    <t>9.</t>
  </si>
  <si>
    <t>Wprowadzenie do prawa pracy</t>
  </si>
  <si>
    <t>10.</t>
  </si>
  <si>
    <t>Podstawy edukacji dorosłych</t>
  </si>
  <si>
    <t>11.</t>
  </si>
  <si>
    <t>Podstawy pedagogiki pracy z zawodoznawstwem</t>
  </si>
  <si>
    <t>12.</t>
  </si>
  <si>
    <t>Podstawy psychologii pracy</t>
  </si>
  <si>
    <t>13.</t>
  </si>
  <si>
    <t>Teorie poradnictwa zawodowego</t>
  </si>
  <si>
    <t>14.</t>
  </si>
  <si>
    <t>Podstawy przedsiębiorczości</t>
  </si>
  <si>
    <t>15.</t>
  </si>
  <si>
    <t>Metodyka pracy doradcy zawodowego</t>
  </si>
  <si>
    <t>16.</t>
  </si>
  <si>
    <t>Metodyka pracy doradcy szkolnego</t>
  </si>
  <si>
    <t>17.</t>
  </si>
  <si>
    <t>Metodyka doradztwa zawodowego</t>
  </si>
  <si>
    <t>18.</t>
  </si>
  <si>
    <t>Metodyka pracy z osobami dorosłymi</t>
  </si>
  <si>
    <t>19.</t>
  </si>
  <si>
    <t>Diagnozowanie kompetencji i predyspozycji dla potrzeb doradztwa zawodowego</t>
  </si>
  <si>
    <t>20.</t>
  </si>
  <si>
    <t>Diagnozowanie kompetencji i predyspozycji dla potrzeb doradztwa edukacyjnego</t>
  </si>
  <si>
    <t>21.</t>
  </si>
  <si>
    <t>Diagnostyka poradnictwa zawodowego</t>
  </si>
  <si>
    <t>22.</t>
  </si>
  <si>
    <t>Podstawy prawne doradctwa zawodowego</t>
  </si>
  <si>
    <t>23.</t>
  </si>
  <si>
    <t>Metody poszukiwania pracy</t>
  </si>
  <si>
    <t>24.</t>
  </si>
  <si>
    <t>25.</t>
  </si>
  <si>
    <t>Trening kreatywności</t>
  </si>
  <si>
    <t>26.</t>
  </si>
  <si>
    <t>Techniki negocjacji</t>
  </si>
  <si>
    <t>27.</t>
  </si>
  <si>
    <t>Doradzwo zawodowe w systemie szkolnym i pozaszkolnym</t>
  </si>
  <si>
    <t>28.</t>
  </si>
  <si>
    <t>Doradztwo zawodowe dla bezrobotnych</t>
  </si>
  <si>
    <t>29.</t>
  </si>
  <si>
    <t>Psychologia różnic indywidualnych</t>
  </si>
  <si>
    <t>30.</t>
  </si>
  <si>
    <t>Preorientacja zawodowa w szkole</t>
  </si>
  <si>
    <t>31.</t>
  </si>
  <si>
    <t>Poradnictwo zawodowe dla niepełnosprawnych</t>
  </si>
  <si>
    <t>32.</t>
  </si>
  <si>
    <t>Etyka zawodowa doradcy zawodowego</t>
  </si>
  <si>
    <t>33.</t>
  </si>
  <si>
    <t>Etyka zawodowa doradcy szkolnego</t>
  </si>
  <si>
    <t>34.</t>
  </si>
  <si>
    <t>Wypalenie zawodowe</t>
  </si>
  <si>
    <t>35.</t>
  </si>
  <si>
    <t>E-doradztwo</t>
  </si>
  <si>
    <t>36.</t>
  </si>
  <si>
    <t>Media społecznościowe w zarządzaniu rozwojem zawodowym</t>
  </si>
  <si>
    <t>37.</t>
  </si>
  <si>
    <t>Polityka społeczna</t>
  </si>
  <si>
    <t>3E
5Z</t>
  </si>
  <si>
    <t>4E
8Z</t>
  </si>
  <si>
    <t>4E
15Z</t>
  </si>
  <si>
    <t>3E
9Z</t>
  </si>
  <si>
    <t>1E
11Z</t>
  </si>
  <si>
    <t>2E
9Z</t>
  </si>
  <si>
    <t>Emisja głosu</t>
  </si>
  <si>
    <t>Prawo oświatowe w pracy szkoły i nauczyciela</t>
  </si>
  <si>
    <t>Etyka zawodu nauczyciela</t>
  </si>
  <si>
    <t>Współpraca nauczyciela z rodzicami i środowiskiem</t>
  </si>
  <si>
    <t xml:space="preserve">BHP w zawodzie nauczyciela </t>
  </si>
  <si>
    <t>Komunikacja interpersonalna w edukacji</t>
  </si>
  <si>
    <t>Anatomia i fizjologia</t>
  </si>
  <si>
    <t>Foniatria i audiologia</t>
  </si>
  <si>
    <t>Wybrane zagadniania z neurologii</t>
  </si>
  <si>
    <t>Wybrane zagadnienia z psychiatrii dziecięcej</t>
  </si>
  <si>
    <t>Elementy ortodoncji</t>
  </si>
  <si>
    <t>Wybrane zagadnienia z neuropsychologii</t>
  </si>
  <si>
    <t>Rozwój mowy dziecka</t>
  </si>
  <si>
    <t>Fonetyka i fonologia</t>
  </si>
  <si>
    <t>Nauka o języku</t>
  </si>
  <si>
    <t>Wprowadzenie do logopedii</t>
  </si>
  <si>
    <t>Kultura języka mówionego</t>
  </si>
  <si>
    <t>Zaburzenia mowy - diagnoza i terapia</t>
  </si>
  <si>
    <t>Metodyka logopedyczna</t>
  </si>
  <si>
    <t>Alternatywna komunikacja</t>
  </si>
  <si>
    <t>Logorytmika</t>
  </si>
  <si>
    <t xml:space="preserve">Profilaktyka logopedyczna </t>
  </si>
  <si>
    <t>Wspomaganie komputerowe oddziaływań logopedycznych</t>
  </si>
  <si>
    <t>Teoretyczne podstawy terapii pedagogicznej</t>
  </si>
  <si>
    <t>Zaburzenia rozwoju psychomotorycznego dziecka</t>
  </si>
  <si>
    <t>Wybrane zagadnienia neurologii i psychiatrii dziecięcej</t>
  </si>
  <si>
    <t>Elementy rewalidacji</t>
  </si>
  <si>
    <t>Metodyka terapii pedagogicznej</t>
  </si>
  <si>
    <t>Poradnictwo pedagogiczne dla rodziców i nauczycieli</t>
  </si>
  <si>
    <t>Projektowanie zajęć korekcyjno-kompensacyjnych</t>
  </si>
  <si>
    <t>G</t>
  </si>
  <si>
    <t>Praktyki pedagogiczne:</t>
  </si>
  <si>
    <t>z zakresu przygotowania psychologiczno - pedagogicznego - 30 godz.</t>
  </si>
  <si>
    <t>z zakresu logopedii - 230 godz.</t>
  </si>
  <si>
    <t xml:space="preserve"> </t>
  </si>
  <si>
    <t>4E
11Z</t>
  </si>
  <si>
    <t>3E
16Z</t>
  </si>
  <si>
    <t>5E
7Z</t>
  </si>
  <si>
    <t>5E
8Z</t>
  </si>
  <si>
    <t>2E
8Z</t>
  </si>
  <si>
    <t>3E
7Z</t>
  </si>
  <si>
    <t>C1.</t>
  </si>
  <si>
    <t>Zajęcia podstawowe</t>
  </si>
  <si>
    <t xml:space="preserve">Zajęcia kierunkowe </t>
  </si>
  <si>
    <t>Zajęcia specjalnościowe</t>
  </si>
  <si>
    <t>Zajęcia specjalności dodatkowej</t>
  </si>
  <si>
    <t xml:space="preserve">Zajęcia kształcenia nauczycielskiego                           </t>
  </si>
  <si>
    <t xml:space="preserve">Zajęcia z zakresu specjalności głównej  </t>
  </si>
  <si>
    <t>Zajęcia z zakresu specjalności dodatkowej</t>
  </si>
  <si>
    <t>Praktyki zawodowe:</t>
  </si>
  <si>
    <t xml:space="preserve">pedagogika resocjalizacyjna i mediacja </t>
  </si>
  <si>
    <t xml:space="preserve"> II</t>
  </si>
  <si>
    <t xml:space="preserve"> III</t>
  </si>
  <si>
    <t xml:space="preserve"> IV</t>
  </si>
  <si>
    <t xml:space="preserve"> V</t>
  </si>
  <si>
    <t xml:space="preserve"> VI</t>
  </si>
  <si>
    <t>z zakresu doradztwa zawodowego</t>
  </si>
  <si>
    <t>doradztwo zawodowe</t>
  </si>
  <si>
    <t xml:space="preserve"> V </t>
  </si>
  <si>
    <t>logopedia i terapia pedagogiczna</t>
  </si>
  <si>
    <t>Grupa zajęć specjalizacyjnych z zakresu: 
pedagogika resocjalizacyjna i mediacja 
[blok D+E+F]</t>
  </si>
  <si>
    <t>Grupa zajęć specjalizacyjnych z zakresu: 
doradztwo zawodowe 
[blok D+E]</t>
  </si>
  <si>
    <t>Grupa zajęć specjalizacyjnych z zakresu: 
logopedia i terapia pedagogiczna 
[blok D+E+F+G]</t>
  </si>
  <si>
    <t>Zajęcia wynikające z innych wymagań kierunkowych</t>
  </si>
  <si>
    <t>Grupa zajęć specjalizacyjnych z zakresu: 
logopedia i terapia pedagogiczna</t>
  </si>
  <si>
    <t>Grupa zajęć specjalizacyjnych z zakresu: 
doradztwo zawodowe</t>
  </si>
  <si>
    <t>Grupa zajęć specjalizacyjnych z zakresu: 
pedagogika resocjalizacyjna i mediacja</t>
  </si>
  <si>
    <t>Kierunek studiów: Pedagogika</t>
  </si>
  <si>
    <t>Forma studiów: studia stacjonarne</t>
  </si>
  <si>
    <t>Profil studiów: praktyczny</t>
  </si>
  <si>
    <t xml:space="preserve">Poziom studiów: studia pierwszego stopnia </t>
  </si>
  <si>
    <t>Rok wejścia harmonogramu 2019/2020</t>
  </si>
  <si>
    <t>SEMESTR</t>
  </si>
  <si>
    <t>Liczba godzin</t>
  </si>
  <si>
    <t xml:space="preserve">Harmonogram realizacji programu studiów w poszczególnych semestrach i latach cyklu kształcenia wraz z przypisaną liczbą punktów ECTS 
</t>
  </si>
  <si>
    <t xml:space="preserve">Data aktualizacji: </t>
  </si>
  <si>
    <t>Załącznik do Uchwały</t>
  </si>
  <si>
    <t>Razem grupa zajęć specjalizacyjnych z zakresu: 
doradztwo zawodowe [blok A+B+C+C1+D+E]</t>
  </si>
  <si>
    <t>z zakresu terapii pedagogicznej 
- 220 godz.</t>
  </si>
  <si>
    <t>Razem grupa zajęć specjalizacyjnych z zakresu: 
pedagogika resocjalizacyjna i mediacja 
[blok A+B+C+C1+D+E+F]</t>
  </si>
  <si>
    <t>C.</t>
  </si>
  <si>
    <t>Razem grupa zajęć specjalizacyjnych z zakresu: 
logopedia i terapia pedagogiczn [blok A+B+C+D+E+F+G]</t>
  </si>
  <si>
    <t xml:space="preserve">Metody diagnostyczne w resocjalizacji </t>
  </si>
  <si>
    <t>Praktyki zawodowe z zakresu:</t>
  </si>
  <si>
    <t>semestr</t>
  </si>
  <si>
    <t>l. godz.</t>
  </si>
  <si>
    <t>pkt. ECTS</t>
  </si>
  <si>
    <r>
      <t xml:space="preserve">Forma studiów: </t>
    </r>
    <r>
      <rPr>
        <b/>
        <u/>
        <sz val="14"/>
        <rFont val="Arial"/>
        <family val="2"/>
        <charset val="238"/>
      </rPr>
      <t>studia stacjonarne</t>
    </r>
  </si>
  <si>
    <t>Pkt 
ECTS</t>
  </si>
  <si>
    <t>Rok wejścia harmonogramu 2020/2021</t>
  </si>
  <si>
    <t xml:space="preserve">Utworzony w dniu: </t>
  </si>
  <si>
    <t>Antropologia kulturowa</t>
  </si>
  <si>
    <t>Podstawy filozofii</t>
  </si>
  <si>
    <t>Psychologia społeczna</t>
  </si>
  <si>
    <t>Radzenie sobie ze stresem</t>
  </si>
  <si>
    <t>Dynamika grup społecznych</t>
  </si>
  <si>
    <t>Metodologia badań społecznych</t>
  </si>
  <si>
    <t>Podstawy samokształcenia</t>
  </si>
  <si>
    <t>Kultura audiowizualna</t>
  </si>
  <si>
    <t xml:space="preserve">Etyka zawodowa </t>
  </si>
  <si>
    <t>Język angielski</t>
  </si>
  <si>
    <t>Język angielski w PR i reklamie</t>
  </si>
  <si>
    <t>BHP i ergonomia</t>
  </si>
  <si>
    <t>Wprowadzenie do public relations</t>
  </si>
  <si>
    <t xml:space="preserve">Kreowanie wizerunku </t>
  </si>
  <si>
    <t>Podstawy etykiety w PR</t>
  </si>
  <si>
    <t>PR  w mediach</t>
  </si>
  <si>
    <t>Współpraca z mediami</t>
  </si>
  <si>
    <t>Podstawy marketingu</t>
  </si>
  <si>
    <t>Komunikacja międzykulturowa</t>
  </si>
  <si>
    <t>Komunikacja kryzysowa</t>
  </si>
  <si>
    <t>Negocjacje i mediacje</t>
  </si>
  <si>
    <t>Prezentacje i wystąpienia publiczne</t>
  </si>
  <si>
    <t xml:space="preserve">Kultura języka mówionego </t>
  </si>
  <si>
    <t>Kultura języka pisanego</t>
  </si>
  <si>
    <t>Technologia informacyjno-komunikacyjna</t>
  </si>
  <si>
    <t>Wprowadzenie do reklamy</t>
  </si>
  <si>
    <t>Psychologia reklamy</t>
  </si>
  <si>
    <t xml:space="preserve">Socjologiczna analiza rynku </t>
  </si>
  <si>
    <t>Reklama dźwiękowa</t>
  </si>
  <si>
    <t>Reklama audiowizualna / Spoty reklamowe</t>
  </si>
  <si>
    <t>Kampania reklamowa</t>
  </si>
  <si>
    <t>Projektowanie stron www i zarządzanie nimi</t>
  </si>
  <si>
    <t>Projektowanie graficzne i DTP</t>
  </si>
  <si>
    <t>Rysunek projektowy</t>
  </si>
  <si>
    <t>Strategie promocyjne</t>
  </si>
  <si>
    <t>Copywriting</t>
  </si>
  <si>
    <t>Z/E</t>
  </si>
  <si>
    <t xml:space="preserve"> ciągła</t>
  </si>
  <si>
    <t>godziny samodzielnej pracy studenta  (przygotowanie do praktyki)</t>
  </si>
  <si>
    <t>Wa</t>
  </si>
  <si>
    <t>ZAJĘCIA WARSZTATOWE</t>
  </si>
  <si>
    <t>FORMA ZAJĘĆ:</t>
  </si>
  <si>
    <t>16 Z
1 E</t>
  </si>
  <si>
    <t>11 Z
4 E</t>
  </si>
  <si>
    <t>9 Z
1 E</t>
  </si>
  <si>
    <t>6 Z
3 E</t>
  </si>
  <si>
    <t>8 Z
1 E</t>
  </si>
  <si>
    <t>6 Z
1 E</t>
  </si>
  <si>
    <t>Komputerowe wspomaganie projektowania 2D w reklamie/
Komputerowe wspomaganie projektowania 3D w reklamie</t>
  </si>
  <si>
    <t>Redakcja tekstu/
Kreatywne pisanie</t>
  </si>
  <si>
    <t>Pismo i typografia/
Projektowanie liternicze</t>
  </si>
  <si>
    <t>Fotografia produktu/
Fotografia kreacyjna</t>
  </si>
  <si>
    <t>PR w organizacjach komercyjnych i niekomercyjnych</t>
  </si>
  <si>
    <t>Kierunek studiów: public relations i reklama</t>
  </si>
  <si>
    <t>PRiR</t>
  </si>
  <si>
    <t>Public relations i reklama</t>
  </si>
  <si>
    <t>Zajęcia do wyboru:</t>
  </si>
  <si>
    <t>Razem [blok A+B+C+C1+D+E+F]</t>
  </si>
  <si>
    <t>Grupa zajęć: Reklama</t>
  </si>
  <si>
    <t>Grupa zajęć: Komunikacja społeczna</t>
  </si>
  <si>
    <t>Grupa zajęć: Public relations</t>
  </si>
  <si>
    <t>Prawo autorskie i prasowe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</si>
</sst>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0"/>
      <name val="Arial CE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13"/>
      <name val="Times New Roman"/>
      <family val="1"/>
      <charset val="238"/>
    </font>
    <font>
      <sz val="13"/>
      <name val="Arial CE"/>
      <charset val="238"/>
    </font>
    <font>
      <sz val="13"/>
      <name val="Arial CE"/>
      <family val="2"/>
      <charset val="238"/>
    </font>
    <font>
      <b/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b/>
      <i/>
      <sz val="18"/>
      <name val="Times New Roman"/>
      <family val="1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b/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sz val="13"/>
      <color theme="1"/>
      <name val="Times New Roman"/>
      <family val="1"/>
      <charset val="238"/>
    </font>
    <font>
      <sz val="10"/>
      <color rgb="FFFF0000"/>
      <name val="Arial CE"/>
      <charset val="238"/>
    </font>
    <font>
      <sz val="8"/>
      <color rgb="FFFF0000"/>
      <name val="Arial CE"/>
      <charset val="238"/>
    </font>
    <font>
      <b/>
      <sz val="13"/>
      <color rgb="FFFF0000"/>
      <name val="Arial CE"/>
      <charset val="238"/>
    </font>
    <font>
      <sz val="13"/>
      <color rgb="FFFF0000"/>
      <name val="Arial CE"/>
      <family val="2"/>
      <charset val="238"/>
    </font>
    <font>
      <b/>
      <sz val="13"/>
      <color rgb="FFFF0000"/>
      <name val="Arial CE"/>
      <family val="2"/>
      <charset val="238"/>
    </font>
    <font>
      <sz val="13"/>
      <color theme="1"/>
      <name val="Arial CE"/>
      <family val="2"/>
      <charset val="238"/>
    </font>
    <font>
      <sz val="13"/>
      <color rgb="FFFF0000"/>
      <name val="Arial CE"/>
      <charset val="238"/>
    </font>
    <font>
      <sz val="10"/>
      <color theme="1"/>
      <name val="Arial CE"/>
      <charset val="238"/>
    </font>
    <font>
      <sz val="10"/>
      <color theme="1"/>
      <name val="Times New Roman"/>
      <family val="1"/>
      <charset val="238"/>
    </font>
    <font>
      <sz val="12"/>
      <color theme="1"/>
      <name val="Arial CE"/>
      <family val="2"/>
      <charset val="238"/>
    </font>
    <font>
      <sz val="12"/>
      <color rgb="FFFF0000"/>
      <name val="Arial CE"/>
      <family val="2"/>
      <charset val="238"/>
    </font>
    <font>
      <b/>
      <sz val="15"/>
      <color theme="0"/>
      <name val="Times New Roman"/>
      <family val="1"/>
      <charset val="238"/>
    </font>
    <font>
      <sz val="15"/>
      <color rgb="FFFF0000"/>
      <name val="Arial CE"/>
      <family val="2"/>
      <charset val="238"/>
    </font>
    <font>
      <b/>
      <sz val="13"/>
      <color rgb="FFFF0000"/>
      <name val="Times New Roman"/>
      <family val="1"/>
      <charset val="238"/>
    </font>
    <font>
      <sz val="13"/>
      <color rgb="FFFF0000"/>
      <name val="Times New Roman"/>
      <family val="1"/>
      <charset val="238"/>
    </font>
    <font>
      <b/>
      <sz val="13"/>
      <color theme="1"/>
      <name val="Arial"/>
      <family val="2"/>
      <charset val="238"/>
    </font>
    <font>
      <b/>
      <sz val="13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8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6"/>
      <color theme="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CD5B5"/>
      </patternFill>
    </fill>
    <fill>
      <patternFill patternType="solid">
        <fgColor theme="8" tint="0.5999938962981048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1">
    <xf numFmtId="0" fontId="0" fillId="0" borderId="0" xfId="0"/>
    <xf numFmtId="0" fontId="3" fillId="0" borderId="0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12" fillId="3" borderId="12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9" fillId="4" borderId="7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vertical="center" wrapText="1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vertical="center" wrapText="1"/>
    </xf>
    <xf numFmtId="0" fontId="9" fillId="4" borderId="26" xfId="0" applyFont="1" applyFill="1" applyBorder="1" applyAlignment="1">
      <alignment vertical="center"/>
    </xf>
    <xf numFmtId="0" fontId="9" fillId="4" borderId="27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26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center" wrapText="1" shrinkToFit="1"/>
    </xf>
    <xf numFmtId="0" fontId="9" fillId="0" borderId="26" xfId="0" applyFont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5" borderId="31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 shrinkToFit="1"/>
    </xf>
    <xf numFmtId="0" fontId="9" fillId="2" borderId="34" xfId="0" applyFont="1" applyFill="1" applyBorder="1" applyAlignment="1">
      <alignment horizontal="center" vertical="center" wrapText="1" shrinkToFit="1"/>
    </xf>
    <xf numFmtId="0" fontId="9" fillId="2" borderId="29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textRotation="180"/>
    </xf>
    <xf numFmtId="0" fontId="2" fillId="2" borderId="17" xfId="0" applyFont="1" applyFill="1" applyBorder="1" applyAlignment="1">
      <alignment horizontal="center" vertical="center" textRotation="180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Fill="1" applyAlignment="1">
      <alignment vertical="center"/>
    </xf>
    <xf numFmtId="0" fontId="3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39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9" fillId="0" borderId="4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3" fillId="8" borderId="14" xfId="0" applyFont="1" applyFill="1" applyBorder="1" applyAlignment="1">
      <alignment horizontal="center" vertical="center"/>
    </xf>
    <xf numFmtId="0" fontId="43" fillId="8" borderId="15" xfId="0" applyFont="1" applyFill="1" applyBorder="1" applyAlignment="1">
      <alignment horizontal="center" vertical="center"/>
    </xf>
    <xf numFmtId="0" fontId="43" fillId="8" borderId="16" xfId="0" applyFont="1" applyFill="1" applyBorder="1" applyAlignment="1">
      <alignment horizontal="center" vertical="center"/>
    </xf>
    <xf numFmtId="0" fontId="43" fillId="8" borderId="18" xfId="0" applyFont="1" applyFill="1" applyBorder="1" applyAlignment="1">
      <alignment horizontal="center" vertical="center"/>
    </xf>
    <xf numFmtId="0" fontId="43" fillId="8" borderId="19" xfId="0" applyFont="1" applyFill="1" applyBorder="1" applyAlignment="1">
      <alignment horizontal="center" vertical="center"/>
    </xf>
    <xf numFmtId="0" fontId="43" fillId="8" borderId="17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9" borderId="14" xfId="0" applyFont="1" applyFill="1" applyBorder="1" applyAlignment="1">
      <alignment horizontal="center" vertical="center"/>
    </xf>
    <xf numFmtId="0" fontId="43" fillId="9" borderId="15" xfId="0" applyFont="1" applyFill="1" applyBorder="1" applyAlignment="1">
      <alignment horizontal="center" vertical="center"/>
    </xf>
    <xf numFmtId="0" fontId="43" fillId="9" borderId="16" xfId="0" applyFont="1" applyFill="1" applyBorder="1" applyAlignment="1">
      <alignment horizontal="center" vertical="center"/>
    </xf>
    <xf numFmtId="0" fontId="43" fillId="9" borderId="18" xfId="0" applyFont="1" applyFill="1" applyBorder="1" applyAlignment="1">
      <alignment horizontal="center" vertical="center"/>
    </xf>
    <xf numFmtId="0" fontId="43" fillId="9" borderId="19" xfId="0" applyFont="1" applyFill="1" applyBorder="1" applyAlignment="1">
      <alignment horizontal="center" vertical="center"/>
    </xf>
    <xf numFmtId="0" fontId="43" fillId="9" borderId="17" xfId="0" applyFont="1" applyFill="1" applyBorder="1" applyAlignment="1">
      <alignment horizontal="center" vertical="center"/>
    </xf>
    <xf numFmtId="0" fontId="43" fillId="10" borderId="14" xfId="0" applyFont="1" applyFill="1" applyBorder="1" applyAlignment="1">
      <alignment horizontal="center" vertical="center"/>
    </xf>
    <xf numFmtId="0" fontId="43" fillId="10" borderId="15" xfId="0" applyFont="1" applyFill="1" applyBorder="1" applyAlignment="1">
      <alignment horizontal="center" vertical="center"/>
    </xf>
    <xf numFmtId="0" fontId="43" fillId="10" borderId="16" xfId="0" applyFont="1" applyFill="1" applyBorder="1" applyAlignment="1">
      <alignment horizontal="center" vertical="center"/>
    </xf>
    <xf numFmtId="0" fontId="43" fillId="10" borderId="18" xfId="0" applyFont="1" applyFill="1" applyBorder="1" applyAlignment="1">
      <alignment horizontal="center" vertical="center"/>
    </xf>
    <xf numFmtId="0" fontId="43" fillId="10" borderId="19" xfId="0" applyFont="1" applyFill="1" applyBorder="1" applyAlignment="1">
      <alignment horizontal="center" vertical="center"/>
    </xf>
    <xf numFmtId="0" fontId="43" fillId="10" borderId="17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 textRotation="180" wrapText="1"/>
    </xf>
    <xf numFmtId="0" fontId="2" fillId="6" borderId="17" xfId="0" applyFont="1" applyFill="1" applyBorder="1" applyAlignment="1">
      <alignment horizontal="center" vertical="center" textRotation="180" wrapText="1"/>
    </xf>
    <xf numFmtId="0" fontId="12" fillId="6" borderId="16" xfId="0" applyFont="1" applyFill="1" applyBorder="1" applyAlignment="1">
      <alignment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 shrinkToFit="1"/>
    </xf>
    <xf numFmtId="0" fontId="2" fillId="3" borderId="43" xfId="0" applyFont="1" applyFill="1" applyBorder="1" applyAlignment="1">
      <alignment horizontal="center" vertical="center" textRotation="180"/>
    </xf>
    <xf numFmtId="0" fontId="2" fillId="3" borderId="44" xfId="0" applyFont="1" applyFill="1" applyBorder="1" applyAlignment="1">
      <alignment horizontal="center" vertical="center" textRotation="180" wrapText="1"/>
    </xf>
    <xf numFmtId="0" fontId="6" fillId="0" borderId="5" xfId="0" applyFont="1" applyBorder="1" applyAlignment="1">
      <alignment vertical="center" wrapText="1"/>
    </xf>
    <xf numFmtId="0" fontId="2" fillId="3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12" fillId="5" borderId="45" xfId="0" applyFont="1" applyFill="1" applyBorder="1" applyAlignment="1">
      <alignment vertical="center"/>
    </xf>
    <xf numFmtId="0" fontId="9" fillId="5" borderId="45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0" xfId="0" applyFont="1" applyAlignment="1"/>
    <xf numFmtId="0" fontId="32" fillId="0" borderId="0" xfId="0" applyFont="1" applyAlignment="1"/>
    <xf numFmtId="0" fontId="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9" fillId="0" borderId="0" xfId="0" applyFont="1" applyAlignment="1"/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/>
    <xf numFmtId="0" fontId="19" fillId="0" borderId="0" xfId="0" applyFont="1" applyAlignment="1"/>
    <xf numFmtId="0" fontId="19" fillId="4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22" fillId="0" borderId="26" xfId="0" applyFont="1" applyBorder="1" applyAlignment="1">
      <alignment vertical="center"/>
    </xf>
    <xf numFmtId="0" fontId="22" fillId="0" borderId="39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27" xfId="0" applyFont="1" applyBorder="1" applyAlignment="1">
      <alignment vertical="center"/>
    </xf>
    <xf numFmtId="0" fontId="24" fillId="5" borderId="19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vertical="center"/>
    </xf>
    <xf numFmtId="0" fontId="24" fillId="5" borderId="14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5" borderId="33" xfId="0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vertical="center"/>
    </xf>
    <xf numFmtId="0" fontId="23" fillId="5" borderId="1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5" borderId="31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5" borderId="2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5" borderId="34" xfId="0" applyFont="1" applyFill="1" applyBorder="1" applyAlignment="1">
      <alignment horizontal="center" vertical="center"/>
    </xf>
    <xf numFmtId="0" fontId="23" fillId="5" borderId="29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56" xfId="0" applyFont="1" applyBorder="1" applyAlignment="1">
      <alignment horizontal="center" vertical="center"/>
    </xf>
    <xf numFmtId="0" fontId="21" fillId="4" borderId="56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textRotation="180"/>
    </xf>
    <xf numFmtId="0" fontId="19" fillId="4" borderId="0" xfId="0" applyFont="1" applyFill="1" applyBorder="1" applyAlignment="1">
      <alignment horizontal="center" vertical="center" textRotation="180" wrapText="1"/>
    </xf>
    <xf numFmtId="0" fontId="21" fillId="4" borderId="0" xfId="0" applyFont="1" applyFill="1" applyBorder="1" applyAlignment="1">
      <alignment horizontal="center" vertical="center" wrapText="1"/>
    </xf>
    <xf numFmtId="0" fontId="49" fillId="4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1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textRotation="180" wrapText="1"/>
    </xf>
    <xf numFmtId="0" fontId="23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textRotation="180" wrapText="1"/>
    </xf>
    <xf numFmtId="0" fontId="9" fillId="0" borderId="5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55" fillId="0" borderId="5" xfId="0" applyFont="1" applyBorder="1" applyAlignment="1">
      <alignment vertical="center" wrapText="1"/>
    </xf>
    <xf numFmtId="0" fontId="55" fillId="0" borderId="3" xfId="0" applyFont="1" applyBorder="1" applyAlignment="1">
      <alignment vertical="center" wrapText="1"/>
    </xf>
    <xf numFmtId="0" fontId="55" fillId="0" borderId="3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/>
    </xf>
    <xf numFmtId="0" fontId="21" fillId="7" borderId="54" xfId="0" applyFont="1" applyFill="1" applyBorder="1" applyAlignment="1">
      <alignment horizontal="center" vertical="center"/>
    </xf>
    <xf numFmtId="0" fontId="55" fillId="4" borderId="5" xfId="0" applyFont="1" applyFill="1" applyBorder="1" applyAlignment="1">
      <alignment vertical="center" wrapText="1"/>
    </xf>
    <xf numFmtId="0" fontId="27" fillId="11" borderId="5" xfId="0" applyFont="1" applyFill="1" applyBorder="1" applyAlignment="1">
      <alignment horizontal="center" vertical="center" wrapText="1"/>
    </xf>
    <xf numFmtId="0" fontId="20" fillId="11" borderId="0" xfId="0" applyFont="1" applyFill="1" applyBorder="1" applyAlignment="1">
      <alignment horizontal="center" vertical="center" textRotation="180" wrapText="1"/>
    </xf>
    <xf numFmtId="0" fontId="20" fillId="11" borderId="14" xfId="0" applyFont="1" applyFill="1" applyBorder="1" applyAlignment="1">
      <alignment horizontal="center" vertical="center" textRotation="180" wrapText="1"/>
    </xf>
    <xf numFmtId="0" fontId="20" fillId="11" borderId="68" xfId="0" applyFont="1" applyFill="1" applyBorder="1" applyAlignment="1">
      <alignment horizontal="center" vertical="center" textRotation="180" wrapText="1"/>
    </xf>
    <xf numFmtId="0" fontId="27" fillId="11" borderId="12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47" fillId="11" borderId="19" xfId="0" applyFont="1" applyFill="1" applyBorder="1" applyAlignment="1">
      <alignment horizontal="center" vertical="center"/>
    </xf>
    <xf numFmtId="0" fontId="48" fillId="12" borderId="18" xfId="0" applyFont="1" applyFill="1" applyBorder="1" applyAlignment="1">
      <alignment vertical="center" wrapText="1"/>
    </xf>
    <xf numFmtId="0" fontId="24" fillId="11" borderId="14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11" borderId="16" xfId="0" applyFont="1" applyFill="1" applyBorder="1" applyAlignment="1">
      <alignment horizontal="center" vertical="center"/>
    </xf>
    <xf numFmtId="0" fontId="24" fillId="11" borderId="18" xfId="0" applyFont="1" applyFill="1" applyBorder="1" applyAlignment="1">
      <alignment horizontal="center" vertical="center"/>
    </xf>
    <xf numFmtId="0" fontId="24" fillId="11" borderId="19" xfId="0" applyFont="1" applyFill="1" applyBorder="1" applyAlignment="1">
      <alignment horizontal="center" vertical="center"/>
    </xf>
    <xf numFmtId="0" fontId="24" fillId="11" borderId="17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/>
    </xf>
    <xf numFmtId="0" fontId="23" fillId="11" borderId="28" xfId="0" applyFont="1" applyFill="1" applyBorder="1" applyAlignment="1">
      <alignment horizontal="center" vertical="center"/>
    </xf>
    <xf numFmtId="0" fontId="24" fillId="11" borderId="51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 wrapText="1" shrinkToFit="1"/>
    </xf>
    <xf numFmtId="0" fontId="23" fillId="12" borderId="11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1" borderId="33" xfId="0" applyFont="1" applyFill="1" applyBorder="1" applyAlignment="1">
      <alignment horizontal="center" vertical="center"/>
    </xf>
    <xf numFmtId="0" fontId="23" fillId="11" borderId="25" xfId="0" applyFont="1" applyFill="1" applyBorder="1" applyAlignment="1">
      <alignment horizontal="center" vertical="center"/>
    </xf>
    <xf numFmtId="0" fontId="23" fillId="12" borderId="31" xfId="0" applyFont="1" applyFill="1" applyBorder="1" applyAlignment="1">
      <alignment horizontal="center" vertical="center"/>
    </xf>
    <xf numFmtId="0" fontId="23" fillId="12" borderId="22" xfId="0" applyFont="1" applyFill="1" applyBorder="1" applyAlignment="1">
      <alignment horizontal="center" vertical="center"/>
    </xf>
    <xf numFmtId="0" fontId="23" fillId="12" borderId="34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4" fillId="11" borderId="49" xfId="0" applyFont="1" applyFill="1" applyBorder="1" applyAlignment="1">
      <alignment horizontal="center" vertical="center"/>
    </xf>
    <xf numFmtId="0" fontId="24" fillId="11" borderId="44" xfId="0" applyFont="1" applyFill="1" applyBorder="1" applyAlignment="1">
      <alignment horizontal="center" vertical="center"/>
    </xf>
    <xf numFmtId="0" fontId="23" fillId="11" borderId="31" xfId="0" applyFont="1" applyFill="1" applyBorder="1" applyAlignment="1">
      <alignment horizontal="center" vertical="center"/>
    </xf>
    <xf numFmtId="0" fontId="23" fillId="11" borderId="22" xfId="0" applyFont="1" applyFill="1" applyBorder="1" applyAlignment="1">
      <alignment horizontal="center" vertical="center"/>
    </xf>
    <xf numFmtId="0" fontId="23" fillId="11" borderId="34" xfId="0" applyFont="1" applyFill="1" applyBorder="1" applyAlignment="1">
      <alignment horizontal="center" vertical="center"/>
    </xf>
    <xf numFmtId="0" fontId="23" fillId="11" borderId="29" xfId="0" applyFont="1" applyFill="1" applyBorder="1" applyAlignment="1">
      <alignment horizontal="center" vertical="center"/>
    </xf>
    <xf numFmtId="0" fontId="47" fillId="11" borderId="49" xfId="0" applyFont="1" applyFill="1" applyBorder="1" applyAlignment="1">
      <alignment horizontal="center" vertical="center"/>
    </xf>
    <xf numFmtId="0" fontId="24" fillId="11" borderId="50" xfId="0" applyFont="1" applyFill="1" applyBorder="1" applyAlignment="1">
      <alignment vertical="center"/>
    </xf>
    <xf numFmtId="0" fontId="24" fillId="11" borderId="43" xfId="0" applyFont="1" applyFill="1" applyBorder="1" applyAlignment="1">
      <alignment horizontal="center" vertical="center"/>
    </xf>
    <xf numFmtId="0" fontId="24" fillId="11" borderId="52" xfId="0" applyFont="1" applyFill="1" applyBorder="1" applyAlignment="1">
      <alignment horizontal="center" vertical="center"/>
    </xf>
    <xf numFmtId="0" fontId="24" fillId="11" borderId="50" xfId="0" applyFont="1" applyFill="1" applyBorder="1" applyAlignment="1">
      <alignment horizontal="center" vertical="center"/>
    </xf>
    <xf numFmtId="0" fontId="24" fillId="13" borderId="19" xfId="0" applyFont="1" applyFill="1" applyBorder="1" applyAlignment="1">
      <alignment horizontal="center" vertical="center"/>
    </xf>
    <xf numFmtId="0" fontId="24" fillId="13" borderId="15" xfId="0" applyFont="1" applyFill="1" applyBorder="1" applyAlignment="1">
      <alignment horizontal="center" vertical="center"/>
    </xf>
    <xf numFmtId="0" fontId="24" fillId="13" borderId="60" xfId="0" applyFont="1" applyFill="1" applyBorder="1" applyAlignment="1">
      <alignment horizontal="center" vertical="center"/>
    </xf>
    <xf numFmtId="0" fontId="24" fillId="13" borderId="43" xfId="0" applyFont="1" applyFill="1" applyBorder="1" applyAlignment="1">
      <alignment horizontal="center" vertical="center"/>
    </xf>
    <xf numFmtId="0" fontId="22" fillId="13" borderId="26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51" fillId="4" borderId="0" xfId="0" applyFont="1" applyFill="1" applyBorder="1" applyAlignment="1">
      <alignment horizontal="center" vertical="center" wrapText="1"/>
    </xf>
    <xf numFmtId="0" fontId="24" fillId="13" borderId="12" xfId="0" applyFont="1" applyFill="1" applyBorder="1" applyAlignment="1">
      <alignment horizontal="center" vertical="center"/>
    </xf>
    <xf numFmtId="0" fontId="24" fillId="13" borderId="54" xfId="0" applyFont="1" applyFill="1" applyBorder="1" applyAlignment="1">
      <alignment horizontal="center" vertical="center"/>
    </xf>
    <xf numFmtId="0" fontId="24" fillId="13" borderId="60" xfId="0" applyFont="1" applyFill="1" applyBorder="1" applyAlignment="1">
      <alignment horizontal="center" vertical="center"/>
    </xf>
    <xf numFmtId="0" fontId="17" fillId="13" borderId="44" xfId="0" applyFont="1" applyFill="1" applyBorder="1" applyAlignment="1">
      <alignment horizontal="center" vertical="center"/>
    </xf>
    <xf numFmtId="0" fontId="17" fillId="13" borderId="38" xfId="0" applyFont="1" applyFill="1" applyBorder="1" applyAlignment="1">
      <alignment horizontal="center" vertical="center"/>
    </xf>
    <xf numFmtId="0" fontId="24" fillId="13" borderId="49" xfId="0" applyFont="1" applyFill="1" applyBorder="1" applyAlignment="1">
      <alignment horizontal="center" vertical="center" wrapText="1"/>
    </xf>
    <xf numFmtId="0" fontId="24" fillId="13" borderId="46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69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20" fillId="11" borderId="54" xfId="0" applyFont="1" applyFill="1" applyBorder="1" applyAlignment="1">
      <alignment horizontal="center" vertical="center" wrapText="1"/>
    </xf>
    <xf numFmtId="0" fontId="20" fillId="11" borderId="6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54" xfId="0" applyFont="1" applyFill="1" applyBorder="1" applyAlignment="1">
      <alignment horizontal="center" vertical="center" wrapText="1"/>
    </xf>
    <xf numFmtId="0" fontId="18" fillId="11" borderId="60" xfId="0" applyFont="1" applyFill="1" applyBorder="1" applyAlignment="1">
      <alignment horizontal="center" vertical="center" wrapText="1"/>
    </xf>
    <xf numFmtId="0" fontId="27" fillId="11" borderId="12" xfId="0" applyFont="1" applyFill="1" applyBorder="1" applyAlignment="1">
      <alignment horizontal="center" vertical="center"/>
    </xf>
    <xf numFmtId="0" fontId="27" fillId="11" borderId="60" xfId="0" applyFont="1" applyFill="1" applyBorder="1" applyAlignment="1">
      <alignment horizontal="center" vertical="center"/>
    </xf>
    <xf numFmtId="0" fontId="20" fillId="11" borderId="12" xfId="0" applyFont="1" applyFill="1" applyBorder="1" applyAlignment="1">
      <alignment horizontal="center" vertical="center"/>
    </xf>
    <xf numFmtId="0" fontId="20" fillId="11" borderId="60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4" borderId="43" xfId="0" applyFont="1" applyFill="1" applyBorder="1" applyAlignment="1">
      <alignment horizontal="center" vertical="center"/>
    </xf>
    <xf numFmtId="0" fontId="21" fillId="4" borderId="65" xfId="0" applyFont="1" applyFill="1" applyBorder="1" applyAlignment="1">
      <alignment horizontal="center" vertical="center"/>
    </xf>
    <xf numFmtId="0" fontId="21" fillId="5" borderId="41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4" fillId="13" borderId="51" xfId="0" applyFont="1" applyFill="1" applyBorder="1" applyAlignment="1">
      <alignment horizontal="center" vertical="center"/>
    </xf>
    <xf numFmtId="0" fontId="24" fillId="13" borderId="55" xfId="0" applyFont="1" applyFill="1" applyBorder="1" applyAlignment="1">
      <alignment horizontal="center" vertical="center"/>
    </xf>
    <xf numFmtId="0" fontId="24" fillId="13" borderId="45" xfId="0" applyFont="1" applyFill="1" applyBorder="1" applyAlignment="1">
      <alignment horizontal="center" vertical="center"/>
    </xf>
    <xf numFmtId="0" fontId="24" fillId="13" borderId="61" xfId="0" applyFont="1" applyFill="1" applyBorder="1" applyAlignment="1">
      <alignment horizontal="center" vertical="center"/>
    </xf>
    <xf numFmtId="0" fontId="24" fillId="13" borderId="59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1" fillId="4" borderId="52" xfId="0" applyFont="1" applyFill="1" applyBorder="1" applyAlignment="1">
      <alignment horizontal="center" vertical="center" wrapText="1"/>
    </xf>
    <xf numFmtId="0" fontId="21" fillId="4" borderId="62" xfId="0" applyFont="1" applyFill="1" applyBorder="1" applyAlignment="1">
      <alignment horizontal="center" vertical="center" wrapText="1"/>
    </xf>
    <xf numFmtId="0" fontId="21" fillId="4" borderId="50" xfId="0" applyFont="1" applyFill="1" applyBorder="1" applyAlignment="1">
      <alignment horizontal="center" vertical="center"/>
    </xf>
    <xf numFmtId="0" fontId="21" fillId="4" borderId="63" xfId="0" applyFont="1" applyFill="1" applyBorder="1" applyAlignment="1">
      <alignment horizontal="center" vertical="center"/>
    </xf>
    <xf numFmtId="0" fontId="21" fillId="4" borderId="64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4" fillId="13" borderId="57" xfId="0" applyFont="1" applyFill="1" applyBorder="1" applyAlignment="1">
      <alignment horizontal="left" vertical="center" wrapText="1"/>
    </xf>
    <xf numFmtId="0" fontId="24" fillId="13" borderId="58" xfId="0" applyFont="1" applyFill="1" applyBorder="1" applyAlignment="1">
      <alignment horizontal="left" vertical="center" wrapText="1"/>
    </xf>
    <xf numFmtId="0" fontId="24" fillId="13" borderId="45" xfId="0" applyFont="1" applyFill="1" applyBorder="1" applyAlignment="1">
      <alignment horizontal="left" vertical="center" wrapText="1"/>
    </xf>
    <xf numFmtId="0" fontId="24" fillId="13" borderId="59" xfId="0" applyFont="1" applyFill="1" applyBorder="1" applyAlignment="1">
      <alignment horizontal="left" vertical="center" wrapText="1"/>
    </xf>
    <xf numFmtId="0" fontId="50" fillId="0" borderId="61" xfId="0" applyFont="1" applyBorder="1" applyAlignment="1">
      <alignment horizontal="left" vertical="center" wrapText="1"/>
    </xf>
    <xf numFmtId="0" fontId="26" fillId="0" borderId="61" xfId="0" applyFont="1" applyBorder="1" applyAlignment="1">
      <alignment horizontal="left" vertical="center" wrapText="1"/>
    </xf>
    <xf numFmtId="0" fontId="27" fillId="0" borderId="51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1" fillId="5" borderId="51" xfId="0" applyFont="1" applyFill="1" applyBorder="1" applyAlignment="1">
      <alignment horizontal="center" vertical="center" wrapText="1"/>
    </xf>
    <xf numFmtId="0" fontId="21" fillId="5" borderId="56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5" fillId="0" borderId="61" xfId="0" applyFont="1" applyBorder="1" applyAlignment="1">
      <alignment wrapText="1"/>
    </xf>
    <xf numFmtId="0" fontId="21" fillId="4" borderId="52" xfId="0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54" xfId="0" applyFont="1" applyBorder="1" applyAlignment="1">
      <alignment horizontal="left" vertical="center" wrapText="1"/>
    </xf>
    <xf numFmtId="0" fontId="21" fillId="0" borderId="60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30" fillId="11" borderId="12" xfId="0" applyFont="1" applyFill="1" applyBorder="1" applyAlignment="1">
      <alignment horizontal="center" vertical="center" wrapText="1"/>
    </xf>
    <xf numFmtId="0" fontId="30" fillId="11" borderId="60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52" fillId="10" borderId="12" xfId="0" applyFont="1" applyFill="1" applyBorder="1" applyAlignment="1">
      <alignment horizontal="center" vertical="center" wrapText="1"/>
    </xf>
    <xf numFmtId="0" fontId="52" fillId="10" borderId="60" xfId="0" applyFont="1" applyFill="1" applyBorder="1" applyAlignment="1">
      <alignment horizontal="center" vertical="center" wrapText="1"/>
    </xf>
    <xf numFmtId="0" fontId="52" fillId="9" borderId="12" xfId="0" applyFont="1" applyFill="1" applyBorder="1" applyAlignment="1">
      <alignment horizontal="center" vertical="center" wrapText="1"/>
    </xf>
    <xf numFmtId="0" fontId="52" fillId="9" borderId="60" xfId="0" applyFont="1" applyFill="1" applyBorder="1" applyAlignment="1">
      <alignment horizontal="center" vertical="center" wrapText="1"/>
    </xf>
    <xf numFmtId="0" fontId="52" fillId="8" borderId="12" xfId="0" applyFont="1" applyFill="1" applyBorder="1" applyAlignment="1">
      <alignment horizontal="center" vertical="center" wrapText="1"/>
    </xf>
    <xf numFmtId="0" fontId="52" fillId="8" borderId="60" xfId="0" applyFont="1" applyFill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5" borderId="64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2" fillId="4" borderId="57" xfId="0" applyFont="1" applyFill="1" applyBorder="1" applyAlignment="1">
      <alignment horizontal="left" vertical="center" wrapText="1"/>
    </xf>
    <xf numFmtId="0" fontId="12" fillId="4" borderId="58" xfId="0" applyFont="1" applyFill="1" applyBorder="1" applyAlignment="1">
      <alignment horizontal="left" vertical="center" wrapText="1"/>
    </xf>
    <xf numFmtId="0" fontId="12" fillId="4" borderId="45" xfId="0" applyFont="1" applyFill="1" applyBorder="1" applyAlignment="1">
      <alignment horizontal="left" vertical="center" wrapText="1"/>
    </xf>
    <xf numFmtId="0" fontId="12" fillId="4" borderId="59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left" vertical="center" wrapText="1"/>
    </xf>
    <xf numFmtId="0" fontId="12" fillId="6" borderId="41" xfId="0" applyFont="1" applyFill="1" applyBorder="1" applyAlignment="1">
      <alignment horizontal="center" vertical="center"/>
    </xf>
    <xf numFmtId="0" fontId="12" fillId="6" borderId="42" xfId="0" applyFont="1" applyFill="1" applyBorder="1" applyAlignment="1">
      <alignment horizontal="center" vertical="center"/>
    </xf>
    <xf numFmtId="0" fontId="12" fillId="6" borderId="64" xfId="0" applyFont="1" applyFill="1" applyBorder="1" applyAlignment="1">
      <alignment horizontal="center" vertical="center"/>
    </xf>
    <xf numFmtId="0" fontId="12" fillId="6" borderId="66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49" xfId="0" applyFont="1" applyFill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 wrapText="1"/>
    </xf>
    <xf numFmtId="0" fontId="12" fillId="6" borderId="64" xfId="0" applyFont="1" applyFill="1" applyBorder="1" applyAlignment="1">
      <alignment horizontal="center" vertical="center" wrapText="1"/>
    </xf>
    <xf numFmtId="0" fontId="12" fillId="6" borderId="66" xfId="0" applyFont="1" applyFill="1" applyBorder="1" applyAlignment="1">
      <alignment horizontal="center" vertical="center" wrapText="1"/>
    </xf>
    <xf numFmtId="0" fontId="12" fillId="6" borderId="67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 wrapText="1"/>
    </xf>
    <xf numFmtId="0" fontId="12" fillId="3" borderId="66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textRotation="180"/>
    </xf>
    <xf numFmtId="0" fontId="9" fillId="0" borderId="6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textRotation="180"/>
    </xf>
    <xf numFmtId="0" fontId="9" fillId="0" borderId="12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3" fillId="6" borderId="12" xfId="0" applyFont="1" applyFill="1" applyBorder="1" applyAlignment="1">
      <alignment horizontal="center" vertical="center"/>
    </xf>
    <xf numFmtId="0" fontId="53" fillId="6" borderId="54" xfId="0" applyFont="1" applyFill="1" applyBorder="1" applyAlignment="1">
      <alignment horizontal="center" vertical="center"/>
    </xf>
    <xf numFmtId="0" fontId="53" fillId="6" borderId="6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textRotation="180" wrapText="1"/>
    </xf>
    <xf numFmtId="0" fontId="2" fillId="6" borderId="16" xfId="0" applyFont="1" applyFill="1" applyBorder="1" applyAlignment="1">
      <alignment horizontal="center" vertical="center" textRotation="180" wrapText="1"/>
    </xf>
    <xf numFmtId="0" fontId="54" fillId="0" borderId="19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67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0" borderId="66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96"/>
  <sheetViews>
    <sheetView tabSelected="1" topLeftCell="A34" zoomScale="70" zoomScaleNormal="70" workbookViewId="0">
      <selection activeCell="A47" sqref="A47:XFD47"/>
    </sheetView>
  </sheetViews>
  <sheetFormatPr defaultRowHeight="12.75" x14ac:dyDescent="0.2"/>
  <cols>
    <col min="1" max="1" width="5.42578125" style="220" customWidth="1"/>
    <col min="2" max="2" width="106.5703125" style="220" customWidth="1"/>
    <col min="3" max="3" width="8.85546875" style="290" customWidth="1"/>
    <col min="4" max="10" width="7.7109375" style="290" customWidth="1"/>
    <col min="11" max="11" width="10.85546875" style="290" customWidth="1"/>
    <col min="12" max="15" width="6.28515625" style="215" customWidth="1"/>
    <col min="16" max="16" width="5.7109375" style="215" customWidth="1"/>
    <col min="17" max="17" width="6.28515625" style="215" customWidth="1"/>
    <col min="18" max="19" width="7.7109375" style="215" customWidth="1"/>
    <col min="20" max="25" width="6.28515625" style="215" customWidth="1"/>
    <col min="26" max="27" width="7.7109375" style="215" customWidth="1"/>
    <col min="28" max="33" width="6.28515625" style="215" customWidth="1"/>
    <col min="34" max="35" width="7.7109375" style="215" customWidth="1"/>
    <col min="36" max="36" width="8.28515625" style="215" customWidth="1"/>
    <col min="37" max="37" width="8.5703125" style="215" customWidth="1"/>
    <col min="38" max="41" width="6.28515625" style="215" customWidth="1"/>
    <col min="42" max="43" width="7.7109375" style="215" customWidth="1"/>
    <col min="44" max="44" width="6.85546875" style="215" customWidth="1"/>
    <col min="45" max="45" width="8" style="215" customWidth="1"/>
    <col min="46" max="49" width="6.28515625" style="215" customWidth="1"/>
    <col min="50" max="51" width="7.7109375" style="215" customWidth="1"/>
    <col min="52" max="52" width="6.28515625" style="215" customWidth="1"/>
    <col min="53" max="53" width="7.7109375" style="215" customWidth="1"/>
    <col min="54" max="57" width="6.28515625" style="215" customWidth="1"/>
    <col min="58" max="59" width="7.7109375" style="290" customWidth="1"/>
    <col min="60" max="60" width="9.140625" style="287"/>
    <col min="61" max="16384" width="9.140625" style="186"/>
  </cols>
  <sheetData>
    <row r="1" spans="1:60" ht="54" customHeight="1" thickBot="1" x14ac:dyDescent="0.4">
      <c r="A1" s="534" t="s">
        <v>250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19" t="s">
        <v>266</v>
      </c>
      <c r="AS1" s="520"/>
      <c r="AT1" s="520"/>
      <c r="AU1" s="520"/>
      <c r="AV1" s="520"/>
      <c r="AW1" s="520"/>
      <c r="AX1" s="520"/>
      <c r="AY1" s="520"/>
      <c r="AZ1" s="520"/>
      <c r="BA1" s="520"/>
      <c r="BB1" s="520"/>
      <c r="BC1" s="520"/>
      <c r="BD1" s="520"/>
      <c r="BE1" s="520"/>
      <c r="BF1" s="520"/>
      <c r="BG1" s="520"/>
    </row>
    <row r="2" spans="1:60" ht="25.5" customHeight="1" thickBot="1" x14ac:dyDescent="0.25">
      <c r="A2" s="521" t="s">
        <v>8</v>
      </c>
      <c r="B2" s="308" t="s">
        <v>320</v>
      </c>
      <c r="C2" s="523" t="s">
        <v>21</v>
      </c>
      <c r="D2" s="525" t="s">
        <v>9</v>
      </c>
      <c r="E2" s="528" t="s">
        <v>249</v>
      </c>
      <c r="F2" s="528"/>
      <c r="G2" s="528"/>
      <c r="H2" s="528"/>
      <c r="I2" s="529"/>
      <c r="J2" s="491" t="s">
        <v>20</v>
      </c>
      <c r="K2" s="491" t="s">
        <v>264</v>
      </c>
      <c r="L2" s="494" t="s">
        <v>248</v>
      </c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  <c r="AQ2" s="494"/>
      <c r="AR2" s="494"/>
      <c r="AS2" s="494"/>
      <c r="AT2" s="494"/>
      <c r="AU2" s="494"/>
      <c r="AV2" s="494"/>
      <c r="AW2" s="494"/>
      <c r="AX2" s="494"/>
      <c r="AY2" s="494"/>
      <c r="AZ2" s="494"/>
      <c r="BA2" s="494"/>
      <c r="BB2" s="494"/>
      <c r="BC2" s="494"/>
      <c r="BD2" s="494"/>
      <c r="BE2" s="494"/>
      <c r="BF2" s="494"/>
      <c r="BG2" s="495"/>
    </row>
    <row r="3" spans="1:60" ht="21" customHeight="1" x14ac:dyDescent="0.2">
      <c r="A3" s="522"/>
      <c r="B3" s="453" t="s">
        <v>263</v>
      </c>
      <c r="C3" s="524"/>
      <c r="D3" s="526"/>
      <c r="E3" s="530"/>
      <c r="F3" s="530"/>
      <c r="G3" s="530"/>
      <c r="H3" s="530"/>
      <c r="I3" s="531"/>
      <c r="J3" s="492"/>
      <c r="K3" s="492"/>
      <c r="L3" s="501" t="s">
        <v>0</v>
      </c>
      <c r="M3" s="501"/>
      <c r="N3" s="501"/>
      <c r="O3" s="501"/>
      <c r="P3" s="501"/>
      <c r="Q3" s="501"/>
      <c r="R3" s="501"/>
      <c r="S3" s="502"/>
      <c r="T3" s="532" t="s">
        <v>1</v>
      </c>
      <c r="U3" s="501"/>
      <c r="V3" s="501"/>
      <c r="W3" s="501"/>
      <c r="X3" s="501"/>
      <c r="Y3" s="501"/>
      <c r="Z3" s="501"/>
      <c r="AA3" s="502"/>
      <c r="AB3" s="532" t="s">
        <v>2</v>
      </c>
      <c r="AC3" s="501"/>
      <c r="AD3" s="501"/>
      <c r="AE3" s="501"/>
      <c r="AF3" s="501"/>
      <c r="AG3" s="501"/>
      <c r="AH3" s="501"/>
      <c r="AI3" s="502"/>
      <c r="AJ3" s="532" t="s">
        <v>3</v>
      </c>
      <c r="AK3" s="501"/>
      <c r="AL3" s="501"/>
      <c r="AM3" s="501"/>
      <c r="AN3" s="501"/>
      <c r="AO3" s="501"/>
      <c r="AP3" s="501"/>
      <c r="AQ3" s="502"/>
      <c r="AR3" s="532" t="s">
        <v>4</v>
      </c>
      <c r="AS3" s="501"/>
      <c r="AT3" s="501"/>
      <c r="AU3" s="501"/>
      <c r="AV3" s="501"/>
      <c r="AW3" s="501"/>
      <c r="AX3" s="501"/>
      <c r="AY3" s="502"/>
      <c r="AZ3" s="532" t="s">
        <v>5</v>
      </c>
      <c r="BA3" s="501"/>
      <c r="BB3" s="501"/>
      <c r="BC3" s="501"/>
      <c r="BD3" s="501"/>
      <c r="BE3" s="501"/>
      <c r="BF3" s="501"/>
      <c r="BG3" s="502"/>
    </row>
    <row r="4" spans="1:60" ht="21" customHeight="1" thickBot="1" x14ac:dyDescent="0.25">
      <c r="A4" s="522"/>
      <c r="B4" s="309" t="s">
        <v>245</v>
      </c>
      <c r="C4" s="524"/>
      <c r="D4" s="526"/>
      <c r="E4" s="537" t="s">
        <v>10</v>
      </c>
      <c r="F4" s="485" t="s">
        <v>19</v>
      </c>
      <c r="G4" s="485" t="s">
        <v>74</v>
      </c>
      <c r="H4" s="485" t="s">
        <v>30</v>
      </c>
      <c r="I4" s="487" t="s">
        <v>11</v>
      </c>
      <c r="J4" s="492"/>
      <c r="K4" s="492"/>
      <c r="L4" s="503"/>
      <c r="M4" s="503"/>
      <c r="N4" s="503"/>
      <c r="O4" s="503"/>
      <c r="P4" s="503"/>
      <c r="Q4" s="503"/>
      <c r="R4" s="503"/>
      <c r="S4" s="504"/>
      <c r="T4" s="533"/>
      <c r="U4" s="503"/>
      <c r="V4" s="503"/>
      <c r="W4" s="503"/>
      <c r="X4" s="503"/>
      <c r="Y4" s="503"/>
      <c r="Z4" s="503"/>
      <c r="AA4" s="504"/>
      <c r="AB4" s="533"/>
      <c r="AC4" s="503"/>
      <c r="AD4" s="503"/>
      <c r="AE4" s="503"/>
      <c r="AF4" s="503"/>
      <c r="AG4" s="503"/>
      <c r="AH4" s="503"/>
      <c r="AI4" s="504"/>
      <c r="AJ4" s="533"/>
      <c r="AK4" s="503"/>
      <c r="AL4" s="503"/>
      <c r="AM4" s="503"/>
      <c r="AN4" s="503"/>
      <c r="AO4" s="503"/>
      <c r="AP4" s="503"/>
      <c r="AQ4" s="504"/>
      <c r="AR4" s="533"/>
      <c r="AS4" s="503"/>
      <c r="AT4" s="503"/>
      <c r="AU4" s="503"/>
      <c r="AV4" s="503"/>
      <c r="AW4" s="503"/>
      <c r="AX4" s="503"/>
      <c r="AY4" s="504"/>
      <c r="AZ4" s="533"/>
      <c r="BA4" s="503"/>
      <c r="BB4" s="503"/>
      <c r="BC4" s="503"/>
      <c r="BD4" s="503"/>
      <c r="BE4" s="503"/>
      <c r="BF4" s="503"/>
      <c r="BG4" s="504"/>
    </row>
    <row r="5" spans="1:60" ht="21" customHeight="1" x14ac:dyDescent="0.2">
      <c r="A5" s="522"/>
      <c r="B5" s="307" t="s">
        <v>246</v>
      </c>
      <c r="C5" s="524"/>
      <c r="D5" s="526"/>
      <c r="E5" s="537"/>
      <c r="F5" s="485"/>
      <c r="G5" s="485"/>
      <c r="H5" s="485"/>
      <c r="I5" s="487"/>
      <c r="J5" s="492"/>
      <c r="K5" s="492"/>
      <c r="L5" s="489" t="s">
        <v>9</v>
      </c>
      <c r="M5" s="535" t="s">
        <v>10</v>
      </c>
      <c r="N5" s="505" t="s">
        <v>12</v>
      </c>
      <c r="O5" s="505" t="s">
        <v>74</v>
      </c>
      <c r="P5" s="505" t="s">
        <v>28</v>
      </c>
      <c r="Q5" s="507" t="s">
        <v>11</v>
      </c>
      <c r="R5" s="509" t="s">
        <v>23</v>
      </c>
      <c r="S5" s="512" t="s">
        <v>22</v>
      </c>
      <c r="T5" s="489" t="s">
        <v>9</v>
      </c>
      <c r="U5" s="535" t="s">
        <v>10</v>
      </c>
      <c r="V5" s="505" t="s">
        <v>12</v>
      </c>
      <c r="W5" s="505" t="s">
        <v>74</v>
      </c>
      <c r="X5" s="505" t="s">
        <v>28</v>
      </c>
      <c r="Y5" s="507" t="s">
        <v>11</v>
      </c>
      <c r="Z5" s="509" t="s">
        <v>23</v>
      </c>
      <c r="AA5" s="512" t="s">
        <v>22</v>
      </c>
      <c r="AB5" s="489" t="s">
        <v>9</v>
      </c>
      <c r="AC5" s="535" t="s">
        <v>10</v>
      </c>
      <c r="AD5" s="505" t="s">
        <v>12</v>
      </c>
      <c r="AE5" s="505" t="s">
        <v>74</v>
      </c>
      <c r="AF5" s="505" t="s">
        <v>29</v>
      </c>
      <c r="AG5" s="507" t="s">
        <v>11</v>
      </c>
      <c r="AH5" s="509" t="s">
        <v>23</v>
      </c>
      <c r="AI5" s="512" t="s">
        <v>22</v>
      </c>
      <c r="AJ5" s="489" t="s">
        <v>9</v>
      </c>
      <c r="AK5" s="535" t="s">
        <v>10</v>
      </c>
      <c r="AL5" s="505" t="s">
        <v>12</v>
      </c>
      <c r="AM5" s="505" t="s">
        <v>74</v>
      </c>
      <c r="AN5" s="505" t="s">
        <v>28</v>
      </c>
      <c r="AO5" s="507" t="s">
        <v>11</v>
      </c>
      <c r="AP5" s="509" t="s">
        <v>23</v>
      </c>
      <c r="AQ5" s="512" t="s">
        <v>22</v>
      </c>
      <c r="AR5" s="489" t="s">
        <v>9</v>
      </c>
      <c r="AS5" s="535" t="s">
        <v>10</v>
      </c>
      <c r="AT5" s="505" t="s">
        <v>12</v>
      </c>
      <c r="AU5" s="505" t="s">
        <v>74</v>
      </c>
      <c r="AV5" s="505" t="s">
        <v>29</v>
      </c>
      <c r="AW5" s="507" t="s">
        <v>11</v>
      </c>
      <c r="AX5" s="509" t="s">
        <v>23</v>
      </c>
      <c r="AY5" s="512" t="s">
        <v>22</v>
      </c>
      <c r="AZ5" s="490" t="s">
        <v>9</v>
      </c>
      <c r="BA5" s="536" t="s">
        <v>10</v>
      </c>
      <c r="BB5" s="506" t="s">
        <v>12</v>
      </c>
      <c r="BC5" s="506" t="s">
        <v>74</v>
      </c>
      <c r="BD5" s="506" t="s">
        <v>28</v>
      </c>
      <c r="BE5" s="508" t="s">
        <v>11</v>
      </c>
      <c r="BF5" s="509" t="s">
        <v>23</v>
      </c>
      <c r="BG5" s="512" t="s">
        <v>22</v>
      </c>
    </row>
    <row r="6" spans="1:60" s="187" customFormat="1" ht="21" customHeight="1" x14ac:dyDescent="0.2">
      <c r="A6" s="522"/>
      <c r="B6" s="307" t="s">
        <v>265</v>
      </c>
      <c r="C6" s="524"/>
      <c r="D6" s="526"/>
      <c r="E6" s="537"/>
      <c r="F6" s="485"/>
      <c r="G6" s="485"/>
      <c r="H6" s="485"/>
      <c r="I6" s="487"/>
      <c r="J6" s="492"/>
      <c r="K6" s="492"/>
      <c r="L6" s="490"/>
      <c r="M6" s="536"/>
      <c r="N6" s="506"/>
      <c r="O6" s="506"/>
      <c r="P6" s="506"/>
      <c r="Q6" s="508"/>
      <c r="R6" s="510"/>
      <c r="S6" s="513"/>
      <c r="T6" s="490"/>
      <c r="U6" s="536"/>
      <c r="V6" s="506"/>
      <c r="W6" s="506"/>
      <c r="X6" s="506"/>
      <c r="Y6" s="508"/>
      <c r="Z6" s="510"/>
      <c r="AA6" s="513"/>
      <c r="AB6" s="490"/>
      <c r="AC6" s="536"/>
      <c r="AD6" s="506"/>
      <c r="AE6" s="506"/>
      <c r="AF6" s="506"/>
      <c r="AG6" s="508"/>
      <c r="AH6" s="510"/>
      <c r="AI6" s="513"/>
      <c r="AJ6" s="490"/>
      <c r="AK6" s="536"/>
      <c r="AL6" s="506"/>
      <c r="AM6" s="506"/>
      <c r="AN6" s="506"/>
      <c r="AO6" s="508"/>
      <c r="AP6" s="510"/>
      <c r="AQ6" s="513"/>
      <c r="AR6" s="490"/>
      <c r="AS6" s="536"/>
      <c r="AT6" s="506"/>
      <c r="AU6" s="506"/>
      <c r="AV6" s="506"/>
      <c r="AW6" s="508"/>
      <c r="AX6" s="510"/>
      <c r="AY6" s="513"/>
      <c r="AZ6" s="490"/>
      <c r="BA6" s="536"/>
      <c r="BB6" s="506"/>
      <c r="BC6" s="506"/>
      <c r="BD6" s="506"/>
      <c r="BE6" s="508"/>
      <c r="BF6" s="510"/>
      <c r="BG6" s="513"/>
      <c r="BH6" s="288"/>
    </row>
    <row r="7" spans="1:60" s="188" customFormat="1" ht="21" customHeight="1" thickBot="1" x14ac:dyDescent="0.25">
      <c r="A7" s="522"/>
      <c r="B7" s="310" t="s">
        <v>251</v>
      </c>
      <c r="C7" s="524"/>
      <c r="D7" s="527"/>
      <c r="E7" s="538"/>
      <c r="F7" s="486"/>
      <c r="G7" s="486"/>
      <c r="H7" s="486"/>
      <c r="I7" s="488"/>
      <c r="J7" s="493"/>
      <c r="K7" s="493"/>
      <c r="L7" s="490"/>
      <c r="M7" s="536"/>
      <c r="N7" s="506"/>
      <c r="O7" s="506"/>
      <c r="P7" s="506"/>
      <c r="Q7" s="508"/>
      <c r="R7" s="511"/>
      <c r="S7" s="514"/>
      <c r="T7" s="490"/>
      <c r="U7" s="536"/>
      <c r="V7" s="506"/>
      <c r="W7" s="506"/>
      <c r="X7" s="506"/>
      <c r="Y7" s="508"/>
      <c r="Z7" s="511"/>
      <c r="AA7" s="514"/>
      <c r="AB7" s="490"/>
      <c r="AC7" s="536"/>
      <c r="AD7" s="506"/>
      <c r="AE7" s="506"/>
      <c r="AF7" s="506"/>
      <c r="AG7" s="508"/>
      <c r="AH7" s="511"/>
      <c r="AI7" s="514"/>
      <c r="AJ7" s="490"/>
      <c r="AK7" s="536"/>
      <c r="AL7" s="506"/>
      <c r="AM7" s="506"/>
      <c r="AN7" s="506"/>
      <c r="AO7" s="508"/>
      <c r="AP7" s="511"/>
      <c r="AQ7" s="514"/>
      <c r="AR7" s="490"/>
      <c r="AS7" s="536"/>
      <c r="AT7" s="506"/>
      <c r="AU7" s="506"/>
      <c r="AV7" s="506"/>
      <c r="AW7" s="508"/>
      <c r="AX7" s="511"/>
      <c r="AY7" s="514"/>
      <c r="AZ7" s="490"/>
      <c r="BA7" s="536"/>
      <c r="BB7" s="506"/>
      <c r="BC7" s="506"/>
      <c r="BD7" s="506"/>
      <c r="BE7" s="508"/>
      <c r="BF7" s="511"/>
      <c r="BG7" s="514"/>
      <c r="BH7" s="288"/>
    </row>
    <row r="8" spans="1:60" s="292" customFormat="1" ht="30" customHeight="1" thickBot="1" x14ac:dyDescent="0.25">
      <c r="A8" s="311" t="s">
        <v>34</v>
      </c>
      <c r="B8" s="312" t="s">
        <v>218</v>
      </c>
      <c r="C8" s="313">
        <f>SUM(C9:C23)</f>
        <v>610</v>
      </c>
      <c r="D8" s="314">
        <f t="shared" ref="D8:I8" si="0">SUM(D9:D23)</f>
        <v>235</v>
      </c>
      <c r="E8" s="315">
        <f t="shared" si="0"/>
        <v>75</v>
      </c>
      <c r="F8" s="315">
        <f t="shared" si="0"/>
        <v>0</v>
      </c>
      <c r="G8" s="315">
        <f t="shared" si="0"/>
        <v>0</v>
      </c>
      <c r="H8" s="315">
        <f t="shared" si="0"/>
        <v>225</v>
      </c>
      <c r="I8" s="316">
        <f t="shared" si="0"/>
        <v>75</v>
      </c>
      <c r="J8" s="313">
        <f>SUM(J9:J32)</f>
        <v>0</v>
      </c>
      <c r="K8" s="313">
        <f t="shared" ref="K8:AP8" si="1">SUM(K9:K23)</f>
        <v>41</v>
      </c>
      <c r="L8" s="314">
        <f t="shared" si="1"/>
        <v>115</v>
      </c>
      <c r="M8" s="315">
        <f t="shared" si="1"/>
        <v>15</v>
      </c>
      <c r="N8" s="315">
        <f t="shared" si="1"/>
        <v>0</v>
      </c>
      <c r="O8" s="315">
        <f t="shared" si="1"/>
        <v>0</v>
      </c>
      <c r="P8" s="315">
        <f t="shared" si="1"/>
        <v>90</v>
      </c>
      <c r="Q8" s="316">
        <f t="shared" si="1"/>
        <v>0</v>
      </c>
      <c r="R8" s="311">
        <f t="shared" si="1"/>
        <v>0</v>
      </c>
      <c r="S8" s="317">
        <f t="shared" si="1"/>
        <v>12</v>
      </c>
      <c r="T8" s="314">
        <f t="shared" si="1"/>
        <v>60</v>
      </c>
      <c r="U8" s="314">
        <f t="shared" si="1"/>
        <v>0</v>
      </c>
      <c r="V8" s="314">
        <f t="shared" si="1"/>
        <v>0</v>
      </c>
      <c r="W8" s="314">
        <f t="shared" si="1"/>
        <v>0</v>
      </c>
      <c r="X8" s="314">
        <f t="shared" si="1"/>
        <v>90</v>
      </c>
      <c r="Y8" s="314">
        <f t="shared" si="1"/>
        <v>0</v>
      </c>
      <c r="Z8" s="311">
        <f t="shared" si="1"/>
        <v>0</v>
      </c>
      <c r="AA8" s="317">
        <f t="shared" si="1"/>
        <v>7</v>
      </c>
      <c r="AB8" s="314">
        <f t="shared" si="1"/>
        <v>45</v>
      </c>
      <c r="AC8" s="314">
        <f t="shared" si="1"/>
        <v>45</v>
      </c>
      <c r="AD8" s="314">
        <f t="shared" si="1"/>
        <v>0</v>
      </c>
      <c r="AE8" s="314">
        <f t="shared" si="1"/>
        <v>0</v>
      </c>
      <c r="AF8" s="314">
        <f t="shared" si="1"/>
        <v>15</v>
      </c>
      <c r="AG8" s="314">
        <f t="shared" si="1"/>
        <v>0</v>
      </c>
      <c r="AH8" s="311">
        <f t="shared" si="1"/>
        <v>0</v>
      </c>
      <c r="AI8" s="317">
        <f t="shared" si="1"/>
        <v>7</v>
      </c>
      <c r="AJ8" s="314">
        <f t="shared" si="1"/>
        <v>15</v>
      </c>
      <c r="AK8" s="314">
        <f t="shared" si="1"/>
        <v>15</v>
      </c>
      <c r="AL8" s="314">
        <f t="shared" si="1"/>
        <v>0</v>
      </c>
      <c r="AM8" s="314">
        <f t="shared" si="1"/>
        <v>0</v>
      </c>
      <c r="AN8" s="314">
        <f t="shared" si="1"/>
        <v>30</v>
      </c>
      <c r="AO8" s="314">
        <f t="shared" si="1"/>
        <v>15</v>
      </c>
      <c r="AP8" s="311">
        <f t="shared" si="1"/>
        <v>0</v>
      </c>
      <c r="AQ8" s="317">
        <f t="shared" ref="AQ8:BG8" si="2">SUM(AQ9:AQ23)</f>
        <v>6</v>
      </c>
      <c r="AR8" s="314">
        <f t="shared" si="2"/>
        <v>0</v>
      </c>
      <c r="AS8" s="314">
        <f t="shared" si="2"/>
        <v>0</v>
      </c>
      <c r="AT8" s="314">
        <f t="shared" si="2"/>
        <v>0</v>
      </c>
      <c r="AU8" s="314">
        <f t="shared" si="2"/>
        <v>0</v>
      </c>
      <c r="AV8" s="314">
        <f t="shared" si="2"/>
        <v>0</v>
      </c>
      <c r="AW8" s="314">
        <f t="shared" si="2"/>
        <v>30</v>
      </c>
      <c r="AX8" s="311">
        <f t="shared" si="2"/>
        <v>0</v>
      </c>
      <c r="AY8" s="317">
        <f t="shared" si="2"/>
        <v>3</v>
      </c>
      <c r="AZ8" s="314">
        <f t="shared" si="2"/>
        <v>0</v>
      </c>
      <c r="BA8" s="314">
        <f t="shared" si="2"/>
        <v>0</v>
      </c>
      <c r="BB8" s="314">
        <f t="shared" si="2"/>
        <v>0</v>
      </c>
      <c r="BC8" s="314">
        <f t="shared" si="2"/>
        <v>0</v>
      </c>
      <c r="BD8" s="314">
        <f t="shared" si="2"/>
        <v>0</v>
      </c>
      <c r="BE8" s="314">
        <f t="shared" si="2"/>
        <v>30</v>
      </c>
      <c r="BF8" s="311">
        <f t="shared" si="2"/>
        <v>0</v>
      </c>
      <c r="BG8" s="317">
        <f t="shared" si="2"/>
        <v>6</v>
      </c>
    </row>
    <row r="9" spans="1:60" s="293" customFormat="1" ht="30" customHeight="1" x14ac:dyDescent="0.2">
      <c r="A9" s="399">
        <v>1</v>
      </c>
      <c r="B9" s="395" t="s">
        <v>267</v>
      </c>
      <c r="C9" s="318">
        <f t="shared" ref="C9:C22" si="3">SUM(D9:I9)</f>
        <v>30</v>
      </c>
      <c r="D9" s="319">
        <f>L9+T9+AB9+AJ9+AR9+AZ9</f>
        <v>30</v>
      </c>
      <c r="E9" s="320">
        <f t="shared" ref="E9:I9" si="4">M9+U9+AC9+AK9+AS9+BA9</f>
        <v>0</v>
      </c>
      <c r="F9" s="320">
        <f t="shared" si="4"/>
        <v>0</v>
      </c>
      <c r="G9" s="320">
        <f t="shared" si="4"/>
        <v>0</v>
      </c>
      <c r="H9" s="320">
        <f t="shared" si="4"/>
        <v>0</v>
      </c>
      <c r="I9" s="321">
        <f t="shared" si="4"/>
        <v>0</v>
      </c>
      <c r="J9" s="318" t="s">
        <v>7</v>
      </c>
      <c r="K9" s="318">
        <f t="shared" ref="K9:K58" si="5">S9+AA9+AI9+AQ9+AY9+BG9</f>
        <v>2</v>
      </c>
      <c r="L9" s="322">
        <v>15</v>
      </c>
      <c r="M9" s="323"/>
      <c r="N9" s="323"/>
      <c r="O9" s="323"/>
      <c r="P9" s="323"/>
      <c r="Q9" s="324"/>
      <c r="R9" s="325" t="s">
        <v>7</v>
      </c>
      <c r="S9" s="326">
        <v>1</v>
      </c>
      <c r="T9" s="319">
        <v>15</v>
      </c>
      <c r="U9" s="320"/>
      <c r="V9" s="320"/>
      <c r="W9" s="320"/>
      <c r="X9" s="320"/>
      <c r="Y9" s="321"/>
      <c r="Z9" s="325" t="s">
        <v>7</v>
      </c>
      <c r="AA9" s="326">
        <v>1</v>
      </c>
      <c r="AB9" s="322"/>
      <c r="AC9" s="323"/>
      <c r="AD9" s="323"/>
      <c r="AE9" s="323"/>
      <c r="AF9" s="323"/>
      <c r="AG9" s="324"/>
      <c r="AH9" s="325"/>
      <c r="AI9" s="326"/>
      <c r="AJ9" s="322"/>
      <c r="AK9" s="323"/>
      <c r="AL9" s="323"/>
      <c r="AM9" s="323"/>
      <c r="AN9" s="323"/>
      <c r="AO9" s="324"/>
      <c r="AP9" s="325"/>
      <c r="AQ9" s="326"/>
      <c r="AR9" s="322"/>
      <c r="AS9" s="323"/>
      <c r="AT9" s="323"/>
      <c r="AU9" s="323"/>
      <c r="AV9" s="323"/>
      <c r="AW9" s="324"/>
      <c r="AX9" s="325"/>
      <c r="AY9" s="326"/>
      <c r="AZ9" s="322"/>
      <c r="BA9" s="323"/>
      <c r="BB9" s="323"/>
      <c r="BC9" s="323"/>
      <c r="BD9" s="323"/>
      <c r="BE9" s="324"/>
      <c r="BF9" s="325"/>
      <c r="BG9" s="326"/>
    </row>
    <row r="10" spans="1:60" s="293" customFormat="1" ht="30" customHeight="1" x14ac:dyDescent="0.2">
      <c r="A10" s="400">
        <v>2</v>
      </c>
      <c r="B10" s="396" t="s">
        <v>268</v>
      </c>
      <c r="C10" s="329">
        <f t="shared" si="3"/>
        <v>15</v>
      </c>
      <c r="D10" s="330">
        <f t="shared" ref="D10:D58" si="6">L10+T10+AB10+AJ10+AR10+AZ10</f>
        <v>15</v>
      </c>
      <c r="E10" s="331">
        <f t="shared" ref="E10:E58" si="7">M10+U10+AC10+AK10+AS10+BA10</f>
        <v>0</v>
      </c>
      <c r="F10" s="331">
        <f t="shared" ref="F10:F58" si="8">N10+V10+AD10+AL10+AT10+BB10</f>
        <v>0</v>
      </c>
      <c r="G10" s="331">
        <f t="shared" ref="G10:G58" si="9">O10+W10+AE10+AM10+AU10+BC10</f>
        <v>0</v>
      </c>
      <c r="H10" s="331">
        <f t="shared" ref="H10:H58" si="10">P10+X10+AF10+AN10+AV10+BD10</f>
        <v>0</v>
      </c>
      <c r="I10" s="332">
        <f t="shared" ref="I10:I58" si="11">Q10+Y10+AG10+AO10+AW10+BE10</f>
        <v>0</v>
      </c>
      <c r="J10" s="329" t="s">
        <v>7</v>
      </c>
      <c r="K10" s="329">
        <f>S10+AA10+AI10+AQ10+AY10+BG10</f>
        <v>1</v>
      </c>
      <c r="L10" s="333">
        <v>15</v>
      </c>
      <c r="M10" s="334"/>
      <c r="N10" s="334"/>
      <c r="O10" s="334"/>
      <c r="P10" s="334"/>
      <c r="Q10" s="335"/>
      <c r="R10" s="325" t="s">
        <v>7</v>
      </c>
      <c r="S10" s="337">
        <v>1</v>
      </c>
      <c r="T10" s="330"/>
      <c r="U10" s="331"/>
      <c r="V10" s="331"/>
      <c r="W10" s="331"/>
      <c r="X10" s="331"/>
      <c r="Y10" s="332"/>
      <c r="Z10" s="336"/>
      <c r="AA10" s="337"/>
      <c r="AB10" s="333"/>
      <c r="AC10" s="334"/>
      <c r="AD10" s="334"/>
      <c r="AE10" s="334"/>
      <c r="AF10" s="334"/>
      <c r="AG10" s="335"/>
      <c r="AH10" s="336"/>
      <c r="AI10" s="337"/>
      <c r="AJ10" s="333"/>
      <c r="AK10" s="334"/>
      <c r="AL10" s="334"/>
      <c r="AM10" s="334"/>
      <c r="AN10" s="334"/>
      <c r="AO10" s="335"/>
      <c r="AP10" s="336"/>
      <c r="AQ10" s="337"/>
      <c r="AR10" s="333"/>
      <c r="AS10" s="334"/>
      <c r="AT10" s="334"/>
      <c r="AU10" s="334"/>
      <c r="AV10" s="334"/>
      <c r="AW10" s="335"/>
      <c r="AX10" s="336"/>
      <c r="AY10" s="337"/>
      <c r="AZ10" s="333"/>
      <c r="BA10" s="334"/>
      <c r="BB10" s="334"/>
      <c r="BC10" s="334"/>
      <c r="BD10" s="334"/>
      <c r="BE10" s="335"/>
      <c r="BF10" s="336"/>
      <c r="BG10" s="337"/>
    </row>
    <row r="11" spans="1:60" s="293" customFormat="1" ht="30" customHeight="1" x14ac:dyDescent="0.2">
      <c r="A11" s="399">
        <v>3</v>
      </c>
      <c r="B11" s="396" t="s">
        <v>269</v>
      </c>
      <c r="C11" s="329">
        <f t="shared" si="3"/>
        <v>30</v>
      </c>
      <c r="D11" s="330">
        <f t="shared" si="6"/>
        <v>30</v>
      </c>
      <c r="E11" s="331">
        <f t="shared" si="7"/>
        <v>0</v>
      </c>
      <c r="F11" s="331">
        <f t="shared" si="8"/>
        <v>0</v>
      </c>
      <c r="G11" s="331">
        <f t="shared" si="9"/>
        <v>0</v>
      </c>
      <c r="H11" s="331">
        <f t="shared" si="10"/>
        <v>0</v>
      </c>
      <c r="I11" s="332">
        <f t="shared" si="11"/>
        <v>0</v>
      </c>
      <c r="J11" s="329" t="s">
        <v>303</v>
      </c>
      <c r="K11" s="329">
        <f>S11+AA11+AI11+AQ11+AY11+BG11</f>
        <v>2</v>
      </c>
      <c r="L11" s="333">
        <v>15</v>
      </c>
      <c r="M11" s="334"/>
      <c r="N11" s="334"/>
      <c r="O11" s="334"/>
      <c r="P11" s="334"/>
      <c r="Q11" s="335"/>
      <c r="R11" s="325" t="s">
        <v>7</v>
      </c>
      <c r="S11" s="337">
        <v>1</v>
      </c>
      <c r="T11" s="330">
        <v>15</v>
      </c>
      <c r="U11" s="331"/>
      <c r="V11" s="331"/>
      <c r="W11" s="331"/>
      <c r="X11" s="331"/>
      <c r="Y11" s="332"/>
      <c r="Z11" s="336" t="s">
        <v>87</v>
      </c>
      <c r="AA11" s="337">
        <v>1</v>
      </c>
      <c r="AB11" s="333"/>
      <c r="AC11" s="334"/>
      <c r="AD11" s="334"/>
      <c r="AE11" s="334"/>
      <c r="AF11" s="334"/>
      <c r="AG11" s="335"/>
      <c r="AH11" s="336"/>
      <c r="AI11" s="337"/>
      <c r="AJ11" s="333"/>
      <c r="AK11" s="334"/>
      <c r="AL11" s="334"/>
      <c r="AM11" s="334"/>
      <c r="AN11" s="334"/>
      <c r="AO11" s="335"/>
      <c r="AP11" s="336"/>
      <c r="AQ11" s="337"/>
      <c r="AR11" s="333"/>
      <c r="AS11" s="334"/>
      <c r="AT11" s="334"/>
      <c r="AU11" s="334"/>
      <c r="AV11" s="334"/>
      <c r="AW11" s="335"/>
      <c r="AX11" s="336"/>
      <c r="AY11" s="337"/>
      <c r="AZ11" s="333"/>
      <c r="BA11" s="334"/>
      <c r="BB11" s="334"/>
      <c r="BC11" s="334"/>
      <c r="BD11" s="334"/>
      <c r="BE11" s="335"/>
      <c r="BF11" s="336"/>
      <c r="BG11" s="337"/>
    </row>
    <row r="12" spans="1:60" s="293" customFormat="1" ht="30" customHeight="1" x14ac:dyDescent="0.2">
      <c r="A12" s="400">
        <v>4</v>
      </c>
      <c r="B12" s="396" t="s">
        <v>270</v>
      </c>
      <c r="C12" s="329">
        <f t="shared" si="3"/>
        <v>15</v>
      </c>
      <c r="D12" s="330">
        <f t="shared" si="6"/>
        <v>15</v>
      </c>
      <c r="E12" s="331">
        <f t="shared" si="7"/>
        <v>0</v>
      </c>
      <c r="F12" s="331">
        <f t="shared" si="8"/>
        <v>0</v>
      </c>
      <c r="G12" s="331">
        <f t="shared" si="9"/>
        <v>0</v>
      </c>
      <c r="H12" s="331">
        <f t="shared" si="10"/>
        <v>0</v>
      </c>
      <c r="I12" s="332">
        <f t="shared" si="11"/>
        <v>0</v>
      </c>
      <c r="J12" s="329" t="s">
        <v>7</v>
      </c>
      <c r="K12" s="329">
        <f t="shared" si="5"/>
        <v>1</v>
      </c>
      <c r="L12" s="333"/>
      <c r="M12" s="334"/>
      <c r="N12" s="334"/>
      <c r="O12" s="334"/>
      <c r="P12" s="334"/>
      <c r="Q12" s="335"/>
      <c r="R12" s="325"/>
      <c r="S12" s="337"/>
      <c r="T12" s="330">
        <v>15</v>
      </c>
      <c r="U12" s="331"/>
      <c r="V12" s="331"/>
      <c r="W12" s="331"/>
      <c r="X12" s="331"/>
      <c r="Y12" s="332"/>
      <c r="Z12" s="336" t="s">
        <v>7</v>
      </c>
      <c r="AA12" s="337">
        <v>1</v>
      </c>
      <c r="AB12" s="333"/>
      <c r="AC12" s="334"/>
      <c r="AD12" s="334"/>
      <c r="AE12" s="334"/>
      <c r="AF12" s="334"/>
      <c r="AG12" s="335"/>
      <c r="AH12" s="336"/>
      <c r="AI12" s="337"/>
      <c r="AJ12" s="333"/>
      <c r="AK12" s="334"/>
      <c r="AL12" s="334"/>
      <c r="AM12" s="334"/>
      <c r="AN12" s="334"/>
      <c r="AO12" s="335"/>
      <c r="AP12" s="336"/>
      <c r="AQ12" s="337"/>
      <c r="AR12" s="333"/>
      <c r="AS12" s="334"/>
      <c r="AT12" s="334"/>
      <c r="AU12" s="334"/>
      <c r="AV12" s="334"/>
      <c r="AW12" s="335"/>
      <c r="AX12" s="336"/>
      <c r="AY12" s="337"/>
      <c r="AZ12" s="333"/>
      <c r="BA12" s="334"/>
      <c r="BB12" s="334"/>
      <c r="BC12" s="334"/>
      <c r="BD12" s="334"/>
      <c r="BE12" s="335"/>
      <c r="BF12" s="336"/>
      <c r="BG12" s="337"/>
    </row>
    <row r="13" spans="1:60" s="294" customFormat="1" ht="30" customHeight="1" x14ac:dyDescent="0.2">
      <c r="A13" s="399">
        <v>5</v>
      </c>
      <c r="B13" s="396" t="s">
        <v>271</v>
      </c>
      <c r="C13" s="329">
        <f t="shared" si="3"/>
        <v>30</v>
      </c>
      <c r="D13" s="330">
        <f t="shared" si="6"/>
        <v>30</v>
      </c>
      <c r="E13" s="331">
        <f t="shared" si="7"/>
        <v>0</v>
      </c>
      <c r="F13" s="331">
        <f t="shared" si="8"/>
        <v>0</v>
      </c>
      <c r="G13" s="331">
        <f t="shared" si="9"/>
        <v>0</v>
      </c>
      <c r="H13" s="331">
        <f t="shared" si="10"/>
        <v>0</v>
      </c>
      <c r="I13" s="332">
        <f t="shared" si="11"/>
        <v>0</v>
      </c>
      <c r="J13" s="329" t="s">
        <v>303</v>
      </c>
      <c r="K13" s="329">
        <f t="shared" si="5"/>
        <v>2</v>
      </c>
      <c r="L13" s="330">
        <v>15</v>
      </c>
      <c r="M13" s="331"/>
      <c r="N13" s="331"/>
      <c r="O13" s="331"/>
      <c r="P13" s="331"/>
      <c r="Q13" s="332"/>
      <c r="R13" s="325" t="s">
        <v>7</v>
      </c>
      <c r="S13" s="337">
        <v>1</v>
      </c>
      <c r="T13" s="330">
        <v>15</v>
      </c>
      <c r="U13" s="331"/>
      <c r="V13" s="331"/>
      <c r="W13" s="331"/>
      <c r="X13" s="331"/>
      <c r="Y13" s="332"/>
      <c r="Z13" s="336" t="s">
        <v>87</v>
      </c>
      <c r="AA13" s="337">
        <v>1</v>
      </c>
      <c r="AB13" s="330"/>
      <c r="AC13" s="331"/>
      <c r="AD13" s="331"/>
      <c r="AE13" s="331"/>
      <c r="AF13" s="331"/>
      <c r="AG13" s="332"/>
      <c r="AH13" s="336"/>
      <c r="AI13" s="337"/>
      <c r="AJ13" s="330"/>
      <c r="AK13" s="331"/>
      <c r="AL13" s="331"/>
      <c r="AM13" s="331"/>
      <c r="AN13" s="331"/>
      <c r="AO13" s="332"/>
      <c r="AP13" s="336"/>
      <c r="AQ13" s="337"/>
      <c r="AR13" s="330"/>
      <c r="AS13" s="331"/>
      <c r="AT13" s="331"/>
      <c r="AU13" s="331"/>
      <c r="AV13" s="331"/>
      <c r="AW13" s="332"/>
      <c r="AX13" s="336"/>
      <c r="AY13" s="337"/>
      <c r="AZ13" s="330"/>
      <c r="BA13" s="331"/>
      <c r="BB13" s="331"/>
      <c r="BC13" s="331"/>
      <c r="BD13" s="331"/>
      <c r="BE13" s="332"/>
      <c r="BF13" s="336"/>
      <c r="BG13" s="337"/>
    </row>
    <row r="14" spans="1:60" s="294" customFormat="1" ht="30" customHeight="1" x14ac:dyDescent="0.2">
      <c r="A14" s="400">
        <v>6</v>
      </c>
      <c r="B14" s="396" t="s">
        <v>272</v>
      </c>
      <c r="C14" s="329">
        <f t="shared" si="3"/>
        <v>60</v>
      </c>
      <c r="D14" s="330">
        <f t="shared" si="6"/>
        <v>30</v>
      </c>
      <c r="E14" s="331">
        <f t="shared" si="7"/>
        <v>30</v>
      </c>
      <c r="F14" s="331">
        <f t="shared" si="8"/>
        <v>0</v>
      </c>
      <c r="G14" s="331">
        <f t="shared" si="9"/>
        <v>0</v>
      </c>
      <c r="H14" s="331">
        <f t="shared" si="10"/>
        <v>0</v>
      </c>
      <c r="I14" s="332">
        <f t="shared" si="11"/>
        <v>0</v>
      </c>
      <c r="J14" s="339" t="s">
        <v>303</v>
      </c>
      <c r="K14" s="329">
        <f t="shared" si="5"/>
        <v>5</v>
      </c>
      <c r="L14" s="340"/>
      <c r="M14" s="341"/>
      <c r="N14" s="341"/>
      <c r="O14" s="341"/>
      <c r="P14" s="341"/>
      <c r="Q14" s="342"/>
      <c r="R14" s="346"/>
      <c r="S14" s="347"/>
      <c r="T14" s="340"/>
      <c r="U14" s="341"/>
      <c r="V14" s="341"/>
      <c r="W14" s="341"/>
      <c r="X14" s="341"/>
      <c r="Y14" s="342"/>
      <c r="Z14" s="346"/>
      <c r="AA14" s="347"/>
      <c r="AB14" s="340">
        <v>15</v>
      </c>
      <c r="AC14" s="341">
        <v>15</v>
      </c>
      <c r="AD14" s="341"/>
      <c r="AE14" s="341"/>
      <c r="AF14" s="341"/>
      <c r="AG14" s="342"/>
      <c r="AH14" s="346" t="s">
        <v>7</v>
      </c>
      <c r="AI14" s="347">
        <v>2</v>
      </c>
      <c r="AJ14" s="340">
        <v>15</v>
      </c>
      <c r="AK14" s="341">
        <v>15</v>
      </c>
      <c r="AL14" s="341"/>
      <c r="AM14" s="341"/>
      <c r="AN14" s="341"/>
      <c r="AO14" s="342"/>
      <c r="AP14" s="346" t="s">
        <v>87</v>
      </c>
      <c r="AQ14" s="347">
        <v>3</v>
      </c>
      <c r="AR14" s="340"/>
      <c r="AS14" s="341"/>
      <c r="AT14" s="341"/>
      <c r="AU14" s="341"/>
      <c r="AV14" s="341"/>
      <c r="AW14" s="342"/>
      <c r="AX14" s="346"/>
      <c r="AY14" s="347"/>
      <c r="AZ14" s="340"/>
      <c r="BA14" s="341"/>
      <c r="BB14" s="341"/>
      <c r="BC14" s="341"/>
      <c r="BD14" s="341"/>
      <c r="BE14" s="342"/>
      <c r="BF14" s="346"/>
      <c r="BG14" s="347"/>
    </row>
    <row r="15" spans="1:60" s="294" customFormat="1" ht="30" customHeight="1" x14ac:dyDescent="0.2">
      <c r="A15" s="399">
        <v>7</v>
      </c>
      <c r="B15" s="396" t="s">
        <v>145</v>
      </c>
      <c r="C15" s="329">
        <f t="shared" si="3"/>
        <v>45</v>
      </c>
      <c r="D15" s="330">
        <f t="shared" si="6"/>
        <v>15</v>
      </c>
      <c r="E15" s="331">
        <f t="shared" si="7"/>
        <v>30</v>
      </c>
      <c r="F15" s="331">
        <f t="shared" si="8"/>
        <v>0</v>
      </c>
      <c r="G15" s="331">
        <f t="shared" si="9"/>
        <v>0</v>
      </c>
      <c r="H15" s="331">
        <f t="shared" si="10"/>
        <v>0</v>
      </c>
      <c r="I15" s="332">
        <f t="shared" si="11"/>
        <v>0</v>
      </c>
      <c r="J15" s="339" t="s">
        <v>7</v>
      </c>
      <c r="K15" s="329">
        <f t="shared" si="5"/>
        <v>4</v>
      </c>
      <c r="L15" s="340"/>
      <c r="M15" s="341"/>
      <c r="N15" s="341"/>
      <c r="O15" s="341"/>
      <c r="P15" s="341"/>
      <c r="Q15" s="342"/>
      <c r="R15" s="346"/>
      <c r="S15" s="347"/>
      <c r="T15" s="340"/>
      <c r="U15" s="341"/>
      <c r="V15" s="341"/>
      <c r="W15" s="341"/>
      <c r="X15" s="341"/>
      <c r="Y15" s="342"/>
      <c r="Z15" s="346"/>
      <c r="AA15" s="347"/>
      <c r="AB15" s="340">
        <v>15</v>
      </c>
      <c r="AC15" s="341">
        <v>30</v>
      </c>
      <c r="AD15" s="341"/>
      <c r="AE15" s="341"/>
      <c r="AF15" s="341"/>
      <c r="AG15" s="342"/>
      <c r="AH15" s="346" t="s">
        <v>7</v>
      </c>
      <c r="AI15" s="347">
        <v>4</v>
      </c>
      <c r="AJ15" s="340"/>
      <c r="AK15" s="341"/>
      <c r="AL15" s="341"/>
      <c r="AM15" s="341"/>
      <c r="AN15" s="341"/>
      <c r="AO15" s="342"/>
      <c r="AP15" s="346"/>
      <c r="AQ15" s="347"/>
      <c r="AR15" s="340"/>
      <c r="AS15" s="341"/>
      <c r="AT15" s="341"/>
      <c r="AU15" s="341"/>
      <c r="AV15" s="341"/>
      <c r="AW15" s="342"/>
      <c r="AX15" s="346"/>
      <c r="AY15" s="347"/>
      <c r="AZ15" s="340"/>
      <c r="BA15" s="341"/>
      <c r="BB15" s="341"/>
      <c r="BC15" s="341"/>
      <c r="BD15" s="341"/>
      <c r="BE15" s="342"/>
      <c r="BF15" s="346"/>
      <c r="BG15" s="347"/>
    </row>
    <row r="16" spans="1:60" s="294" customFormat="1" ht="30" customHeight="1" x14ac:dyDescent="0.2">
      <c r="A16" s="400">
        <v>8</v>
      </c>
      <c r="B16" s="396" t="s">
        <v>273</v>
      </c>
      <c r="C16" s="329">
        <f t="shared" si="3"/>
        <v>30</v>
      </c>
      <c r="D16" s="330">
        <f t="shared" si="6"/>
        <v>15</v>
      </c>
      <c r="E16" s="331">
        <f t="shared" si="7"/>
        <v>15</v>
      </c>
      <c r="F16" s="331">
        <f t="shared" si="8"/>
        <v>0</v>
      </c>
      <c r="G16" s="331">
        <f t="shared" si="9"/>
        <v>0</v>
      </c>
      <c r="H16" s="331">
        <f t="shared" si="10"/>
        <v>0</v>
      </c>
      <c r="I16" s="332">
        <f t="shared" si="11"/>
        <v>0</v>
      </c>
      <c r="J16" s="339" t="s">
        <v>7</v>
      </c>
      <c r="K16" s="329">
        <f t="shared" si="5"/>
        <v>3</v>
      </c>
      <c r="L16" s="340">
        <v>15</v>
      </c>
      <c r="M16" s="341">
        <v>15</v>
      </c>
      <c r="N16" s="341"/>
      <c r="O16" s="341"/>
      <c r="P16" s="341"/>
      <c r="Q16" s="342"/>
      <c r="R16" s="346" t="s">
        <v>7</v>
      </c>
      <c r="S16" s="347">
        <v>3</v>
      </c>
      <c r="T16" s="340"/>
      <c r="U16" s="341"/>
      <c r="V16" s="341"/>
      <c r="W16" s="341"/>
      <c r="X16" s="341"/>
      <c r="Y16" s="342"/>
      <c r="Z16" s="346"/>
      <c r="AA16" s="347"/>
      <c r="AB16" s="340"/>
      <c r="AC16" s="341"/>
      <c r="AD16" s="341"/>
      <c r="AE16" s="341"/>
      <c r="AF16" s="341"/>
      <c r="AG16" s="342"/>
      <c r="AH16" s="346"/>
      <c r="AI16" s="347"/>
      <c r="AJ16" s="340"/>
      <c r="AK16" s="341"/>
      <c r="AL16" s="341"/>
      <c r="AM16" s="341"/>
      <c r="AN16" s="341"/>
      <c r="AO16" s="342"/>
      <c r="AP16" s="346"/>
      <c r="AQ16" s="347"/>
      <c r="AR16" s="340"/>
      <c r="AS16" s="341"/>
      <c r="AT16" s="341"/>
      <c r="AU16" s="341"/>
      <c r="AV16" s="341"/>
      <c r="AW16" s="342"/>
      <c r="AX16" s="346"/>
      <c r="AY16" s="347"/>
      <c r="AZ16" s="340"/>
      <c r="BA16" s="341"/>
      <c r="BB16" s="341"/>
      <c r="BC16" s="341"/>
      <c r="BD16" s="341"/>
      <c r="BE16" s="342"/>
      <c r="BF16" s="346"/>
      <c r="BG16" s="347"/>
    </row>
    <row r="17" spans="1:59" s="294" customFormat="1" ht="30" customHeight="1" x14ac:dyDescent="0.2">
      <c r="A17" s="399">
        <v>9</v>
      </c>
      <c r="B17" s="396" t="s">
        <v>274</v>
      </c>
      <c r="C17" s="329">
        <f t="shared" si="3"/>
        <v>15</v>
      </c>
      <c r="D17" s="330">
        <f t="shared" si="6"/>
        <v>15</v>
      </c>
      <c r="E17" s="331">
        <f t="shared" si="7"/>
        <v>0</v>
      </c>
      <c r="F17" s="331">
        <f t="shared" si="8"/>
        <v>0</v>
      </c>
      <c r="G17" s="331">
        <f t="shared" si="9"/>
        <v>0</v>
      </c>
      <c r="H17" s="331">
        <f t="shared" si="10"/>
        <v>0</v>
      </c>
      <c r="I17" s="332">
        <f t="shared" si="11"/>
        <v>0</v>
      </c>
      <c r="J17" s="339" t="s">
        <v>87</v>
      </c>
      <c r="K17" s="329">
        <f t="shared" si="5"/>
        <v>1</v>
      </c>
      <c r="L17" s="340">
        <v>15</v>
      </c>
      <c r="M17" s="341"/>
      <c r="N17" s="341"/>
      <c r="O17" s="341"/>
      <c r="P17" s="341"/>
      <c r="Q17" s="342"/>
      <c r="R17" s="346" t="s">
        <v>87</v>
      </c>
      <c r="S17" s="347">
        <v>1</v>
      </c>
      <c r="T17" s="340"/>
      <c r="U17" s="341"/>
      <c r="V17" s="341"/>
      <c r="W17" s="341"/>
      <c r="X17" s="341"/>
      <c r="Y17" s="342"/>
      <c r="Z17" s="346"/>
      <c r="AA17" s="347"/>
      <c r="AB17" s="340"/>
      <c r="AC17" s="341"/>
      <c r="AD17" s="341"/>
      <c r="AE17" s="341"/>
      <c r="AF17" s="341"/>
      <c r="AG17" s="342"/>
      <c r="AH17" s="346"/>
      <c r="AI17" s="347"/>
      <c r="AJ17" s="340"/>
      <c r="AK17" s="341"/>
      <c r="AL17" s="341"/>
      <c r="AM17" s="341"/>
      <c r="AN17" s="341"/>
      <c r="AO17" s="342"/>
      <c r="AP17" s="346"/>
      <c r="AQ17" s="347"/>
      <c r="AR17" s="340"/>
      <c r="AS17" s="341"/>
      <c r="AT17" s="341"/>
      <c r="AU17" s="341"/>
      <c r="AV17" s="341"/>
      <c r="AW17" s="342"/>
      <c r="AX17" s="346"/>
      <c r="AY17" s="347"/>
      <c r="AZ17" s="340"/>
      <c r="BA17" s="341"/>
      <c r="BB17" s="341"/>
      <c r="BC17" s="341"/>
      <c r="BD17" s="341"/>
      <c r="BE17" s="342"/>
      <c r="BF17" s="346"/>
      <c r="BG17" s="347"/>
    </row>
    <row r="18" spans="1:59" s="294" customFormat="1" ht="30" customHeight="1" x14ac:dyDescent="0.2">
      <c r="A18" s="400">
        <v>10</v>
      </c>
      <c r="B18" s="396" t="s">
        <v>275</v>
      </c>
      <c r="C18" s="329">
        <f t="shared" si="3"/>
        <v>15</v>
      </c>
      <c r="D18" s="330">
        <f t="shared" si="6"/>
        <v>15</v>
      </c>
      <c r="E18" s="331">
        <f t="shared" si="7"/>
        <v>0</v>
      </c>
      <c r="F18" s="331">
        <f t="shared" si="8"/>
        <v>0</v>
      </c>
      <c r="G18" s="331">
        <f t="shared" si="9"/>
        <v>0</v>
      </c>
      <c r="H18" s="331">
        <f t="shared" si="10"/>
        <v>0</v>
      </c>
      <c r="I18" s="332">
        <f t="shared" si="11"/>
        <v>0</v>
      </c>
      <c r="J18" s="339" t="s">
        <v>7</v>
      </c>
      <c r="K18" s="329">
        <f t="shared" si="5"/>
        <v>1</v>
      </c>
      <c r="L18" s="340">
        <v>15</v>
      </c>
      <c r="M18" s="341"/>
      <c r="N18" s="341"/>
      <c r="O18" s="341"/>
      <c r="P18" s="341"/>
      <c r="Q18" s="342"/>
      <c r="R18" s="346" t="s">
        <v>7</v>
      </c>
      <c r="S18" s="347">
        <v>1</v>
      </c>
      <c r="T18" s="340"/>
      <c r="U18" s="341"/>
      <c r="V18" s="341"/>
      <c r="W18" s="341"/>
      <c r="X18" s="341"/>
      <c r="Y18" s="342"/>
      <c r="Z18" s="346"/>
      <c r="AA18" s="347"/>
      <c r="AB18" s="340"/>
      <c r="AC18" s="341"/>
      <c r="AD18" s="341"/>
      <c r="AE18" s="341"/>
      <c r="AF18" s="341"/>
      <c r="AG18" s="342"/>
      <c r="AH18" s="346"/>
      <c r="AI18" s="347"/>
      <c r="AJ18" s="340"/>
      <c r="AK18" s="341"/>
      <c r="AL18" s="341"/>
      <c r="AM18" s="341"/>
      <c r="AN18" s="341"/>
      <c r="AO18" s="342"/>
      <c r="AP18" s="346"/>
      <c r="AQ18" s="347"/>
      <c r="AR18" s="340"/>
      <c r="AS18" s="341"/>
      <c r="AT18" s="341"/>
      <c r="AU18" s="341"/>
      <c r="AV18" s="341"/>
      <c r="AW18" s="342"/>
      <c r="AX18" s="346"/>
      <c r="AY18" s="347"/>
      <c r="AZ18" s="340"/>
      <c r="BA18" s="341"/>
      <c r="BB18" s="341"/>
      <c r="BC18" s="341"/>
      <c r="BD18" s="341"/>
      <c r="BE18" s="342"/>
      <c r="BF18" s="346"/>
      <c r="BG18" s="347"/>
    </row>
    <row r="19" spans="1:59" s="294" customFormat="1" ht="30" customHeight="1" x14ac:dyDescent="0.2">
      <c r="A19" s="399">
        <v>11</v>
      </c>
      <c r="B19" s="396" t="s">
        <v>276</v>
      </c>
      <c r="C19" s="329">
        <f t="shared" si="3"/>
        <v>120</v>
      </c>
      <c r="D19" s="330">
        <f t="shared" si="6"/>
        <v>0</v>
      </c>
      <c r="E19" s="331">
        <f t="shared" si="7"/>
        <v>0</v>
      </c>
      <c r="F19" s="331">
        <f t="shared" si="8"/>
        <v>0</v>
      </c>
      <c r="G19" s="331">
        <f t="shared" si="9"/>
        <v>0</v>
      </c>
      <c r="H19" s="331">
        <f t="shared" si="10"/>
        <v>120</v>
      </c>
      <c r="I19" s="332">
        <f t="shared" si="11"/>
        <v>0</v>
      </c>
      <c r="J19" s="339" t="s">
        <v>7</v>
      </c>
      <c r="K19" s="329">
        <f t="shared" si="5"/>
        <v>5</v>
      </c>
      <c r="L19" s="340"/>
      <c r="M19" s="341"/>
      <c r="N19" s="341"/>
      <c r="O19" s="341"/>
      <c r="P19" s="341">
        <v>60</v>
      </c>
      <c r="Q19" s="342"/>
      <c r="R19" s="346" t="s">
        <v>7</v>
      </c>
      <c r="S19" s="347">
        <v>2</v>
      </c>
      <c r="T19" s="340"/>
      <c r="U19" s="341"/>
      <c r="V19" s="341"/>
      <c r="W19" s="341"/>
      <c r="X19" s="341">
        <v>60</v>
      </c>
      <c r="Y19" s="342"/>
      <c r="Z19" s="346" t="s">
        <v>7</v>
      </c>
      <c r="AA19" s="347">
        <v>3</v>
      </c>
      <c r="AB19" s="340"/>
      <c r="AC19" s="341"/>
      <c r="AD19" s="341"/>
      <c r="AE19" s="341"/>
      <c r="AF19" s="341"/>
      <c r="AG19" s="342"/>
      <c r="AH19" s="346"/>
      <c r="AI19" s="347"/>
      <c r="AJ19" s="340"/>
      <c r="AK19" s="341"/>
      <c r="AL19" s="341"/>
      <c r="AM19" s="341"/>
      <c r="AN19" s="341"/>
      <c r="AO19" s="342"/>
      <c r="AP19" s="346"/>
      <c r="AQ19" s="347"/>
      <c r="AR19" s="340"/>
      <c r="AS19" s="341"/>
      <c r="AT19" s="341"/>
      <c r="AU19" s="341"/>
      <c r="AV19" s="341"/>
      <c r="AW19" s="342"/>
      <c r="AX19" s="346"/>
      <c r="AY19" s="347"/>
      <c r="AZ19" s="340"/>
      <c r="BA19" s="341"/>
      <c r="BB19" s="341"/>
      <c r="BC19" s="341"/>
      <c r="BD19" s="341"/>
      <c r="BE19" s="342"/>
      <c r="BF19" s="346"/>
      <c r="BG19" s="347"/>
    </row>
    <row r="20" spans="1:59" s="294" customFormat="1" ht="30" customHeight="1" x14ac:dyDescent="0.2">
      <c r="A20" s="400">
        <v>12</v>
      </c>
      <c r="B20" s="396" t="s">
        <v>277</v>
      </c>
      <c r="C20" s="329">
        <f t="shared" si="3"/>
        <v>60</v>
      </c>
      <c r="D20" s="330">
        <f t="shared" si="6"/>
        <v>15</v>
      </c>
      <c r="E20" s="331">
        <f t="shared" si="7"/>
        <v>0</v>
      </c>
      <c r="F20" s="331">
        <f t="shared" si="8"/>
        <v>0</v>
      </c>
      <c r="G20" s="331">
        <f t="shared" si="9"/>
        <v>0</v>
      </c>
      <c r="H20" s="331">
        <f t="shared" si="10"/>
        <v>45</v>
      </c>
      <c r="I20" s="332">
        <f t="shared" si="11"/>
        <v>0</v>
      </c>
      <c r="J20" s="339" t="s">
        <v>7</v>
      </c>
      <c r="K20" s="329">
        <f t="shared" si="5"/>
        <v>3</v>
      </c>
      <c r="L20" s="340"/>
      <c r="M20" s="341"/>
      <c r="N20" s="341"/>
      <c r="O20" s="341"/>
      <c r="P20" s="341"/>
      <c r="Q20" s="342"/>
      <c r="R20" s="346"/>
      <c r="S20" s="347"/>
      <c r="T20" s="340"/>
      <c r="U20" s="341"/>
      <c r="V20" s="341"/>
      <c r="W20" s="341"/>
      <c r="X20" s="341"/>
      <c r="Y20" s="342"/>
      <c r="Z20" s="346"/>
      <c r="AA20" s="347"/>
      <c r="AB20" s="340">
        <v>15</v>
      </c>
      <c r="AC20" s="341"/>
      <c r="AD20" s="341"/>
      <c r="AE20" s="341"/>
      <c r="AF20" s="341">
        <v>15</v>
      </c>
      <c r="AG20" s="342"/>
      <c r="AH20" s="346" t="s">
        <v>7</v>
      </c>
      <c r="AI20" s="347">
        <v>1</v>
      </c>
      <c r="AJ20" s="340"/>
      <c r="AK20" s="341"/>
      <c r="AL20" s="341"/>
      <c r="AM20" s="341"/>
      <c r="AN20" s="341">
        <v>30</v>
      </c>
      <c r="AO20" s="342"/>
      <c r="AP20" s="346" t="s">
        <v>7</v>
      </c>
      <c r="AQ20" s="347">
        <v>2</v>
      </c>
      <c r="AR20" s="340"/>
      <c r="AS20" s="341"/>
      <c r="AT20" s="341"/>
      <c r="AU20" s="341"/>
      <c r="AV20" s="341"/>
      <c r="AW20" s="342"/>
      <c r="AX20" s="346"/>
      <c r="AY20" s="347"/>
      <c r="AZ20" s="340"/>
      <c r="BA20" s="341"/>
      <c r="BB20" s="341"/>
      <c r="BC20" s="341"/>
      <c r="BD20" s="341"/>
      <c r="BE20" s="342"/>
      <c r="BF20" s="346"/>
      <c r="BG20" s="347"/>
    </row>
    <row r="21" spans="1:59" s="294" customFormat="1" ht="30" customHeight="1" x14ac:dyDescent="0.2">
      <c r="A21" s="399">
        <v>13</v>
      </c>
      <c r="B21" s="396" t="s">
        <v>14</v>
      </c>
      <c r="C21" s="329">
        <f t="shared" si="3"/>
        <v>60</v>
      </c>
      <c r="D21" s="330">
        <f t="shared" si="6"/>
        <v>0</v>
      </c>
      <c r="E21" s="331">
        <f t="shared" si="7"/>
        <v>0</v>
      </c>
      <c r="F21" s="331">
        <f t="shared" si="8"/>
        <v>0</v>
      </c>
      <c r="G21" s="331">
        <f t="shared" si="9"/>
        <v>0</v>
      </c>
      <c r="H21" s="331">
        <f t="shared" si="10"/>
        <v>60</v>
      </c>
      <c r="I21" s="332">
        <f t="shared" si="11"/>
        <v>0</v>
      </c>
      <c r="J21" s="339" t="s">
        <v>7</v>
      </c>
      <c r="K21" s="329">
        <f t="shared" si="5"/>
        <v>0</v>
      </c>
      <c r="L21" s="340"/>
      <c r="M21" s="341"/>
      <c r="N21" s="341"/>
      <c r="O21" s="341"/>
      <c r="P21" s="341">
        <v>30</v>
      </c>
      <c r="Q21" s="342"/>
      <c r="R21" s="346" t="s">
        <v>7</v>
      </c>
      <c r="S21" s="347">
        <v>0</v>
      </c>
      <c r="T21" s="340"/>
      <c r="U21" s="341"/>
      <c r="V21" s="341"/>
      <c r="W21" s="341"/>
      <c r="X21" s="341">
        <v>30</v>
      </c>
      <c r="Y21" s="342"/>
      <c r="Z21" s="346" t="s">
        <v>7</v>
      </c>
      <c r="AA21" s="347">
        <v>0</v>
      </c>
      <c r="AB21" s="340"/>
      <c r="AC21" s="341"/>
      <c r="AD21" s="341"/>
      <c r="AE21" s="341"/>
      <c r="AF21" s="341"/>
      <c r="AG21" s="342"/>
      <c r="AH21" s="346"/>
      <c r="AI21" s="347"/>
      <c r="AJ21" s="340"/>
      <c r="AK21" s="341"/>
      <c r="AL21" s="341"/>
      <c r="AM21" s="341"/>
      <c r="AN21" s="341"/>
      <c r="AO21" s="342"/>
      <c r="AP21" s="346"/>
      <c r="AQ21" s="347"/>
      <c r="AR21" s="340"/>
      <c r="AS21" s="341"/>
      <c r="AT21" s="341"/>
      <c r="AU21" s="341"/>
      <c r="AV21" s="341"/>
      <c r="AW21" s="342"/>
      <c r="AX21" s="346"/>
      <c r="AY21" s="347"/>
      <c r="AZ21" s="340"/>
      <c r="BA21" s="341"/>
      <c r="BB21" s="341"/>
      <c r="BC21" s="341"/>
      <c r="BD21" s="341"/>
      <c r="BE21" s="342"/>
      <c r="BF21" s="346"/>
      <c r="BG21" s="347"/>
    </row>
    <row r="22" spans="1:59" s="294" customFormat="1" ht="30" customHeight="1" x14ac:dyDescent="0.2">
      <c r="A22" s="400">
        <v>14</v>
      </c>
      <c r="B22" s="396" t="s">
        <v>278</v>
      </c>
      <c r="C22" s="329">
        <f t="shared" si="3"/>
        <v>10</v>
      </c>
      <c r="D22" s="330">
        <f t="shared" si="6"/>
        <v>10</v>
      </c>
      <c r="E22" s="331">
        <f t="shared" si="7"/>
        <v>0</v>
      </c>
      <c r="F22" s="331">
        <f t="shared" si="8"/>
        <v>0</v>
      </c>
      <c r="G22" s="331">
        <f t="shared" si="9"/>
        <v>0</v>
      </c>
      <c r="H22" s="331">
        <f t="shared" si="10"/>
        <v>0</v>
      </c>
      <c r="I22" s="332">
        <f t="shared" si="11"/>
        <v>0</v>
      </c>
      <c r="J22" s="339" t="s">
        <v>7</v>
      </c>
      <c r="K22" s="329">
        <f t="shared" si="5"/>
        <v>1</v>
      </c>
      <c r="L22" s="340">
        <v>10</v>
      </c>
      <c r="M22" s="341"/>
      <c r="N22" s="341"/>
      <c r="O22" s="341"/>
      <c r="P22" s="341"/>
      <c r="Q22" s="342"/>
      <c r="R22" s="346" t="s">
        <v>7</v>
      </c>
      <c r="S22" s="347">
        <v>1</v>
      </c>
      <c r="T22" s="340"/>
      <c r="U22" s="341"/>
      <c r="V22" s="341"/>
      <c r="W22" s="341"/>
      <c r="X22" s="341"/>
      <c r="Y22" s="342"/>
      <c r="Z22" s="346"/>
      <c r="AA22" s="347"/>
      <c r="AB22" s="340"/>
      <c r="AC22" s="341"/>
      <c r="AD22" s="341"/>
      <c r="AE22" s="341"/>
      <c r="AF22" s="341"/>
      <c r="AG22" s="342"/>
      <c r="AH22" s="346"/>
      <c r="AI22" s="347"/>
      <c r="AJ22" s="340"/>
      <c r="AK22" s="341"/>
      <c r="AL22" s="341"/>
      <c r="AM22" s="341"/>
      <c r="AN22" s="341"/>
      <c r="AO22" s="342"/>
      <c r="AP22" s="346"/>
      <c r="AQ22" s="347"/>
      <c r="AR22" s="340"/>
      <c r="AS22" s="341"/>
      <c r="AT22" s="341"/>
      <c r="AU22" s="341"/>
      <c r="AV22" s="341"/>
      <c r="AW22" s="342"/>
      <c r="AX22" s="346"/>
      <c r="AY22" s="347"/>
      <c r="AZ22" s="340"/>
      <c r="BA22" s="341"/>
      <c r="BB22" s="341"/>
      <c r="BC22" s="341"/>
      <c r="BD22" s="341"/>
      <c r="BE22" s="342"/>
      <c r="BF22" s="346"/>
      <c r="BG22" s="347"/>
    </row>
    <row r="23" spans="1:59" s="293" customFormat="1" ht="30" customHeight="1" thickBot="1" x14ac:dyDescent="0.25">
      <c r="A23" s="399">
        <v>15</v>
      </c>
      <c r="B23" s="396" t="s">
        <v>6</v>
      </c>
      <c r="C23" s="339">
        <f t="shared" ref="C23:C31" si="12">SUM(D23:I23)</f>
        <v>75</v>
      </c>
      <c r="D23" s="340">
        <f t="shared" si="6"/>
        <v>0</v>
      </c>
      <c r="E23" s="341">
        <f t="shared" si="7"/>
        <v>0</v>
      </c>
      <c r="F23" s="341">
        <f t="shared" si="8"/>
        <v>0</v>
      </c>
      <c r="G23" s="341">
        <f t="shared" si="9"/>
        <v>0</v>
      </c>
      <c r="H23" s="341">
        <f t="shared" si="10"/>
        <v>0</v>
      </c>
      <c r="I23" s="342">
        <f t="shared" si="11"/>
        <v>75</v>
      </c>
      <c r="J23" s="339" t="s">
        <v>7</v>
      </c>
      <c r="K23" s="339">
        <f t="shared" si="5"/>
        <v>10</v>
      </c>
      <c r="L23" s="343"/>
      <c r="M23" s="344"/>
      <c r="N23" s="344"/>
      <c r="O23" s="344"/>
      <c r="P23" s="344"/>
      <c r="Q23" s="345"/>
      <c r="R23" s="346"/>
      <c r="S23" s="347"/>
      <c r="T23" s="340"/>
      <c r="U23" s="341"/>
      <c r="V23" s="341"/>
      <c r="W23" s="341"/>
      <c r="X23" s="341"/>
      <c r="Y23" s="342"/>
      <c r="Z23" s="346"/>
      <c r="AA23" s="347"/>
      <c r="AB23" s="343"/>
      <c r="AC23" s="344"/>
      <c r="AD23" s="344"/>
      <c r="AE23" s="344"/>
      <c r="AF23" s="344"/>
      <c r="AG23" s="345"/>
      <c r="AH23" s="346"/>
      <c r="AI23" s="347"/>
      <c r="AJ23" s="343"/>
      <c r="AK23" s="344"/>
      <c r="AL23" s="344"/>
      <c r="AM23" s="344"/>
      <c r="AN23" s="344"/>
      <c r="AO23" s="345">
        <v>15</v>
      </c>
      <c r="AP23" s="346" t="s">
        <v>7</v>
      </c>
      <c r="AQ23" s="347">
        <v>1</v>
      </c>
      <c r="AR23" s="343"/>
      <c r="AS23" s="344"/>
      <c r="AT23" s="344"/>
      <c r="AU23" s="344"/>
      <c r="AV23" s="344"/>
      <c r="AW23" s="345">
        <v>30</v>
      </c>
      <c r="AX23" s="346" t="s">
        <v>7</v>
      </c>
      <c r="AY23" s="347">
        <v>3</v>
      </c>
      <c r="AZ23" s="343"/>
      <c r="BA23" s="344"/>
      <c r="BB23" s="344"/>
      <c r="BC23" s="344"/>
      <c r="BD23" s="344"/>
      <c r="BE23" s="345">
        <v>30</v>
      </c>
      <c r="BF23" s="346" t="s">
        <v>7</v>
      </c>
      <c r="BG23" s="347">
        <v>6</v>
      </c>
    </row>
    <row r="24" spans="1:59" s="292" customFormat="1" ht="30" customHeight="1" thickBot="1" x14ac:dyDescent="0.25">
      <c r="A24" s="311" t="s">
        <v>35</v>
      </c>
      <c r="B24" s="348" t="s">
        <v>327</v>
      </c>
      <c r="C24" s="313">
        <f>SUM(C25:C32)</f>
        <v>280</v>
      </c>
      <c r="D24" s="314">
        <f t="shared" si="6"/>
        <v>175</v>
      </c>
      <c r="E24" s="315">
        <f t="shared" si="7"/>
        <v>105</v>
      </c>
      <c r="F24" s="315">
        <f t="shared" si="8"/>
        <v>0</v>
      </c>
      <c r="G24" s="315">
        <f t="shared" si="9"/>
        <v>0</v>
      </c>
      <c r="H24" s="315">
        <f t="shared" si="10"/>
        <v>0</v>
      </c>
      <c r="I24" s="316">
        <f t="shared" si="11"/>
        <v>0</v>
      </c>
      <c r="J24" s="349">
        <f>SUM(J25:J32)</f>
        <v>0</v>
      </c>
      <c r="K24" s="313">
        <f t="shared" si="5"/>
        <v>24</v>
      </c>
      <c r="L24" s="350">
        <f t="shared" ref="L24:Q24" si="13">SUM(L25:L32)</f>
        <v>55</v>
      </c>
      <c r="M24" s="350">
        <f t="shared" si="13"/>
        <v>0</v>
      </c>
      <c r="N24" s="350">
        <f t="shared" si="13"/>
        <v>0</v>
      </c>
      <c r="O24" s="350">
        <f t="shared" si="13"/>
        <v>0</v>
      </c>
      <c r="P24" s="350">
        <f t="shared" si="13"/>
        <v>0</v>
      </c>
      <c r="Q24" s="350">
        <f t="shared" si="13"/>
        <v>0</v>
      </c>
      <c r="R24" s="353">
        <f t="shared" ref="R24:BG24" si="14">SUM(R25:R32)</f>
        <v>0</v>
      </c>
      <c r="S24" s="354">
        <f>SUM(S25:S32)</f>
        <v>5</v>
      </c>
      <c r="T24" s="350">
        <f t="shared" si="14"/>
        <v>30</v>
      </c>
      <c r="U24" s="351">
        <f t="shared" si="14"/>
        <v>15</v>
      </c>
      <c r="V24" s="351">
        <f t="shared" si="14"/>
        <v>0</v>
      </c>
      <c r="W24" s="351">
        <f t="shared" si="14"/>
        <v>0</v>
      </c>
      <c r="X24" s="351">
        <f t="shared" si="14"/>
        <v>0</v>
      </c>
      <c r="Y24" s="352">
        <f t="shared" si="14"/>
        <v>0</v>
      </c>
      <c r="Z24" s="353">
        <f t="shared" si="14"/>
        <v>0</v>
      </c>
      <c r="AA24" s="354">
        <f t="shared" si="14"/>
        <v>3</v>
      </c>
      <c r="AB24" s="350">
        <f t="shared" si="14"/>
        <v>45</v>
      </c>
      <c r="AC24" s="351">
        <f t="shared" si="14"/>
        <v>45</v>
      </c>
      <c r="AD24" s="351">
        <f t="shared" si="14"/>
        <v>0</v>
      </c>
      <c r="AE24" s="351">
        <f t="shared" si="14"/>
        <v>0</v>
      </c>
      <c r="AF24" s="351">
        <f t="shared" si="14"/>
        <v>0</v>
      </c>
      <c r="AG24" s="352">
        <f t="shared" si="14"/>
        <v>0</v>
      </c>
      <c r="AH24" s="353">
        <f t="shared" si="14"/>
        <v>0</v>
      </c>
      <c r="AI24" s="354">
        <f t="shared" si="14"/>
        <v>9</v>
      </c>
      <c r="AJ24" s="350">
        <f t="shared" si="14"/>
        <v>30</v>
      </c>
      <c r="AK24" s="351">
        <f t="shared" si="14"/>
        <v>30</v>
      </c>
      <c r="AL24" s="351">
        <f t="shared" si="14"/>
        <v>0</v>
      </c>
      <c r="AM24" s="351">
        <f t="shared" si="14"/>
        <v>0</v>
      </c>
      <c r="AN24" s="351">
        <f t="shared" si="14"/>
        <v>0</v>
      </c>
      <c r="AO24" s="352">
        <f t="shared" si="14"/>
        <v>0</v>
      </c>
      <c r="AP24" s="353">
        <f t="shared" si="14"/>
        <v>0</v>
      </c>
      <c r="AQ24" s="354">
        <f t="shared" si="14"/>
        <v>5</v>
      </c>
      <c r="AR24" s="350">
        <f t="shared" si="14"/>
        <v>0</v>
      </c>
      <c r="AS24" s="351">
        <f t="shared" si="14"/>
        <v>0</v>
      </c>
      <c r="AT24" s="351">
        <f t="shared" si="14"/>
        <v>0</v>
      </c>
      <c r="AU24" s="351">
        <f t="shared" si="14"/>
        <v>0</v>
      </c>
      <c r="AV24" s="351">
        <f t="shared" si="14"/>
        <v>0</v>
      </c>
      <c r="AW24" s="352">
        <f t="shared" si="14"/>
        <v>0</v>
      </c>
      <c r="AX24" s="353">
        <f t="shared" si="14"/>
        <v>0</v>
      </c>
      <c r="AY24" s="354">
        <f t="shared" si="14"/>
        <v>0</v>
      </c>
      <c r="AZ24" s="350">
        <f t="shared" si="14"/>
        <v>15</v>
      </c>
      <c r="BA24" s="351">
        <f t="shared" si="14"/>
        <v>15</v>
      </c>
      <c r="BB24" s="351">
        <f t="shared" si="14"/>
        <v>0</v>
      </c>
      <c r="BC24" s="351">
        <f t="shared" si="14"/>
        <v>0</v>
      </c>
      <c r="BD24" s="351">
        <f t="shared" si="14"/>
        <v>0</v>
      </c>
      <c r="BE24" s="352">
        <f t="shared" si="14"/>
        <v>0</v>
      </c>
      <c r="BF24" s="353">
        <f t="shared" si="14"/>
        <v>0</v>
      </c>
      <c r="BG24" s="354">
        <f t="shared" si="14"/>
        <v>2</v>
      </c>
    </row>
    <row r="25" spans="1:59" s="295" customFormat="1" ht="30" customHeight="1" x14ac:dyDescent="0.2">
      <c r="A25" s="393">
        <v>1</v>
      </c>
      <c r="B25" s="395" t="s">
        <v>279</v>
      </c>
      <c r="C25" s="318">
        <f t="shared" si="12"/>
        <v>30</v>
      </c>
      <c r="D25" s="319">
        <f t="shared" si="6"/>
        <v>30</v>
      </c>
      <c r="E25" s="320">
        <f t="shared" si="7"/>
        <v>0</v>
      </c>
      <c r="F25" s="320">
        <f t="shared" si="8"/>
        <v>0</v>
      </c>
      <c r="G25" s="320">
        <f t="shared" si="9"/>
        <v>0</v>
      </c>
      <c r="H25" s="320">
        <f t="shared" si="10"/>
        <v>0</v>
      </c>
      <c r="I25" s="321">
        <f t="shared" si="11"/>
        <v>0</v>
      </c>
      <c r="J25" s="318" t="s">
        <v>303</v>
      </c>
      <c r="K25" s="318">
        <f t="shared" si="5"/>
        <v>3</v>
      </c>
      <c r="L25" s="319">
        <v>15</v>
      </c>
      <c r="M25" s="320"/>
      <c r="N25" s="320"/>
      <c r="O25" s="320"/>
      <c r="P25" s="320"/>
      <c r="Q25" s="321"/>
      <c r="R25" s="325" t="s">
        <v>7</v>
      </c>
      <c r="S25" s="326">
        <v>2</v>
      </c>
      <c r="T25" s="319">
        <v>15</v>
      </c>
      <c r="U25" s="320"/>
      <c r="V25" s="320"/>
      <c r="W25" s="320"/>
      <c r="X25" s="320"/>
      <c r="Y25" s="321"/>
      <c r="Z25" s="325" t="s">
        <v>87</v>
      </c>
      <c r="AA25" s="326">
        <v>1</v>
      </c>
      <c r="AB25" s="319"/>
      <c r="AC25" s="320"/>
      <c r="AD25" s="320"/>
      <c r="AE25" s="320"/>
      <c r="AF25" s="320"/>
      <c r="AG25" s="321"/>
      <c r="AH25" s="325"/>
      <c r="AI25" s="326"/>
      <c r="AJ25" s="319"/>
      <c r="AK25" s="320"/>
      <c r="AL25" s="320"/>
      <c r="AM25" s="320"/>
      <c r="AN25" s="320"/>
      <c r="AO25" s="321"/>
      <c r="AP25" s="325"/>
      <c r="AQ25" s="326"/>
      <c r="AR25" s="319"/>
      <c r="AS25" s="320"/>
      <c r="AT25" s="320"/>
      <c r="AU25" s="320"/>
      <c r="AV25" s="320"/>
      <c r="AW25" s="321"/>
      <c r="AX25" s="325"/>
      <c r="AY25" s="326"/>
      <c r="AZ25" s="319"/>
      <c r="BA25" s="320"/>
      <c r="BB25" s="320"/>
      <c r="BC25" s="320"/>
      <c r="BD25" s="320"/>
      <c r="BE25" s="321"/>
      <c r="BF25" s="325"/>
      <c r="BG25" s="326"/>
    </row>
    <row r="26" spans="1:59" s="296" customFormat="1" ht="30" customHeight="1" x14ac:dyDescent="0.2">
      <c r="A26" s="394">
        <v>2</v>
      </c>
      <c r="B26" s="395" t="s">
        <v>280</v>
      </c>
      <c r="C26" s="329">
        <f t="shared" si="12"/>
        <v>60</v>
      </c>
      <c r="D26" s="330">
        <f t="shared" si="6"/>
        <v>30</v>
      </c>
      <c r="E26" s="331">
        <f t="shared" si="7"/>
        <v>30</v>
      </c>
      <c r="F26" s="331">
        <f t="shared" si="8"/>
        <v>0</v>
      </c>
      <c r="G26" s="331">
        <f t="shared" si="9"/>
        <v>0</v>
      </c>
      <c r="H26" s="331">
        <f t="shared" si="10"/>
        <v>0</v>
      </c>
      <c r="I26" s="332">
        <f t="shared" si="11"/>
        <v>0</v>
      </c>
      <c r="J26" s="329" t="s">
        <v>303</v>
      </c>
      <c r="K26" s="329">
        <f t="shared" si="5"/>
        <v>5</v>
      </c>
      <c r="L26" s="333"/>
      <c r="M26" s="334"/>
      <c r="N26" s="334"/>
      <c r="O26" s="334"/>
      <c r="P26" s="334"/>
      <c r="Q26" s="335"/>
      <c r="R26" s="336"/>
      <c r="S26" s="337"/>
      <c r="T26" s="333">
        <v>15</v>
      </c>
      <c r="U26" s="334">
        <v>15</v>
      </c>
      <c r="V26" s="334"/>
      <c r="W26" s="334"/>
      <c r="X26" s="334"/>
      <c r="Y26" s="335"/>
      <c r="Z26" s="336" t="s">
        <v>7</v>
      </c>
      <c r="AA26" s="337">
        <v>2</v>
      </c>
      <c r="AB26" s="333">
        <v>15</v>
      </c>
      <c r="AC26" s="334">
        <v>15</v>
      </c>
      <c r="AD26" s="334"/>
      <c r="AE26" s="334"/>
      <c r="AF26" s="334"/>
      <c r="AG26" s="335"/>
      <c r="AH26" s="336" t="s">
        <v>87</v>
      </c>
      <c r="AI26" s="337">
        <v>3</v>
      </c>
      <c r="AJ26" s="333"/>
      <c r="AK26" s="334"/>
      <c r="AL26" s="334"/>
      <c r="AM26" s="334"/>
      <c r="AN26" s="334"/>
      <c r="AO26" s="335"/>
      <c r="AP26" s="336"/>
      <c r="AQ26" s="337"/>
      <c r="AR26" s="333"/>
      <c r="AS26" s="334"/>
      <c r="AT26" s="334"/>
      <c r="AU26" s="334"/>
      <c r="AV26" s="334"/>
      <c r="AW26" s="335"/>
      <c r="AX26" s="336"/>
      <c r="AY26" s="337"/>
      <c r="AZ26" s="333"/>
      <c r="BA26" s="334"/>
      <c r="BB26" s="334"/>
      <c r="BC26" s="334"/>
      <c r="BD26" s="334"/>
      <c r="BE26" s="335"/>
      <c r="BF26" s="336"/>
      <c r="BG26" s="337"/>
    </row>
    <row r="27" spans="1:59" s="295" customFormat="1" ht="30" customHeight="1" x14ac:dyDescent="0.2">
      <c r="A27" s="393">
        <v>3</v>
      </c>
      <c r="B27" s="395" t="s">
        <v>281</v>
      </c>
      <c r="C27" s="329">
        <f t="shared" si="12"/>
        <v>30</v>
      </c>
      <c r="D27" s="330">
        <f t="shared" si="6"/>
        <v>15</v>
      </c>
      <c r="E27" s="331">
        <f t="shared" si="7"/>
        <v>15</v>
      </c>
      <c r="F27" s="331">
        <f t="shared" si="8"/>
        <v>0</v>
      </c>
      <c r="G27" s="331">
        <f t="shared" si="9"/>
        <v>0</v>
      </c>
      <c r="H27" s="331">
        <f t="shared" si="10"/>
        <v>0</v>
      </c>
      <c r="I27" s="332">
        <f t="shared" si="11"/>
        <v>0</v>
      </c>
      <c r="J27" s="329" t="s">
        <v>7</v>
      </c>
      <c r="K27" s="329">
        <f t="shared" si="5"/>
        <v>3</v>
      </c>
      <c r="L27" s="330"/>
      <c r="M27" s="331"/>
      <c r="N27" s="331"/>
      <c r="O27" s="331"/>
      <c r="P27" s="331"/>
      <c r="Q27" s="332"/>
      <c r="R27" s="336"/>
      <c r="S27" s="337"/>
      <c r="T27" s="330"/>
      <c r="U27" s="331"/>
      <c r="V27" s="331"/>
      <c r="W27" s="331"/>
      <c r="X27" s="331"/>
      <c r="Y27" s="332"/>
      <c r="Z27" s="336"/>
      <c r="AA27" s="337"/>
      <c r="AB27" s="330"/>
      <c r="AC27" s="331"/>
      <c r="AD27" s="331"/>
      <c r="AE27" s="331"/>
      <c r="AF27" s="331"/>
      <c r="AG27" s="332"/>
      <c r="AH27" s="336"/>
      <c r="AI27" s="337"/>
      <c r="AJ27" s="330">
        <v>15</v>
      </c>
      <c r="AK27" s="331">
        <v>15</v>
      </c>
      <c r="AL27" s="331"/>
      <c r="AM27" s="331"/>
      <c r="AN27" s="331"/>
      <c r="AO27" s="332"/>
      <c r="AP27" s="336" t="s">
        <v>7</v>
      </c>
      <c r="AQ27" s="337">
        <v>3</v>
      </c>
      <c r="AR27" s="330"/>
      <c r="AS27" s="331"/>
      <c r="AT27" s="331"/>
      <c r="AU27" s="331"/>
      <c r="AV27" s="331"/>
      <c r="AW27" s="332"/>
      <c r="AX27" s="336"/>
      <c r="AY27" s="337"/>
      <c r="AZ27" s="330"/>
      <c r="BA27" s="331"/>
      <c r="BB27" s="331"/>
      <c r="BC27" s="331"/>
      <c r="BD27" s="331"/>
      <c r="BE27" s="332"/>
      <c r="BF27" s="336"/>
      <c r="BG27" s="337"/>
    </row>
    <row r="28" spans="1:59" s="295" customFormat="1" ht="30" customHeight="1" x14ac:dyDescent="0.2">
      <c r="A28" s="394">
        <v>4</v>
      </c>
      <c r="B28" s="395" t="s">
        <v>282</v>
      </c>
      <c r="C28" s="329">
        <f t="shared" si="12"/>
        <v>30</v>
      </c>
      <c r="D28" s="330">
        <f t="shared" si="6"/>
        <v>15</v>
      </c>
      <c r="E28" s="331">
        <f t="shared" si="7"/>
        <v>15</v>
      </c>
      <c r="F28" s="331">
        <f t="shared" si="8"/>
        <v>0</v>
      </c>
      <c r="G28" s="331">
        <f t="shared" si="9"/>
        <v>0</v>
      </c>
      <c r="H28" s="331">
        <f t="shared" si="10"/>
        <v>0</v>
      </c>
      <c r="I28" s="332">
        <f t="shared" si="11"/>
        <v>0</v>
      </c>
      <c r="J28" s="329" t="s">
        <v>7</v>
      </c>
      <c r="K28" s="329">
        <f t="shared" si="5"/>
        <v>3</v>
      </c>
      <c r="L28" s="330"/>
      <c r="M28" s="331"/>
      <c r="N28" s="331"/>
      <c r="O28" s="331"/>
      <c r="P28" s="331"/>
      <c r="Q28" s="332"/>
      <c r="R28" s="336"/>
      <c r="S28" s="337"/>
      <c r="T28" s="330"/>
      <c r="U28" s="331"/>
      <c r="V28" s="331"/>
      <c r="W28" s="331"/>
      <c r="X28" s="331"/>
      <c r="Y28" s="332"/>
      <c r="Z28" s="336"/>
      <c r="AA28" s="337"/>
      <c r="AB28" s="330">
        <v>15</v>
      </c>
      <c r="AC28" s="331">
        <v>15</v>
      </c>
      <c r="AD28" s="331"/>
      <c r="AE28" s="331"/>
      <c r="AF28" s="331"/>
      <c r="AG28" s="332"/>
      <c r="AH28" s="336" t="s">
        <v>7</v>
      </c>
      <c r="AI28" s="337">
        <v>3</v>
      </c>
      <c r="AJ28" s="330"/>
      <c r="AK28" s="331"/>
      <c r="AL28" s="331"/>
      <c r="AM28" s="331"/>
      <c r="AN28" s="331"/>
      <c r="AO28" s="332"/>
      <c r="AP28" s="336"/>
      <c r="AQ28" s="337"/>
      <c r="AR28" s="330"/>
      <c r="AS28" s="331"/>
      <c r="AT28" s="331"/>
      <c r="AU28" s="331"/>
      <c r="AV28" s="331"/>
      <c r="AW28" s="332"/>
      <c r="AX28" s="336"/>
      <c r="AY28" s="337"/>
      <c r="AZ28" s="330"/>
      <c r="BA28" s="331"/>
      <c r="BB28" s="331"/>
      <c r="BC28" s="331"/>
      <c r="BD28" s="331"/>
      <c r="BE28" s="332"/>
      <c r="BF28" s="336"/>
      <c r="BG28" s="337"/>
    </row>
    <row r="29" spans="1:59" s="293" customFormat="1" ht="30" customHeight="1" x14ac:dyDescent="0.2">
      <c r="A29" s="393">
        <v>5</v>
      </c>
      <c r="B29" s="410" t="s">
        <v>319</v>
      </c>
      <c r="C29" s="329">
        <f t="shared" si="12"/>
        <v>60</v>
      </c>
      <c r="D29" s="330">
        <f t="shared" si="6"/>
        <v>30</v>
      </c>
      <c r="E29" s="331">
        <f t="shared" si="7"/>
        <v>30</v>
      </c>
      <c r="F29" s="331">
        <f t="shared" si="8"/>
        <v>0</v>
      </c>
      <c r="G29" s="331">
        <f t="shared" si="9"/>
        <v>0</v>
      </c>
      <c r="H29" s="331">
        <f t="shared" si="10"/>
        <v>0</v>
      </c>
      <c r="I29" s="332">
        <f t="shared" si="11"/>
        <v>0</v>
      </c>
      <c r="J29" s="329" t="s">
        <v>303</v>
      </c>
      <c r="K29" s="329">
        <f t="shared" si="5"/>
        <v>5</v>
      </c>
      <c r="L29" s="333"/>
      <c r="M29" s="334"/>
      <c r="N29" s="334"/>
      <c r="O29" s="334"/>
      <c r="P29" s="334"/>
      <c r="Q29" s="335"/>
      <c r="R29" s="336"/>
      <c r="S29" s="337"/>
      <c r="T29" s="333"/>
      <c r="U29" s="334"/>
      <c r="V29" s="334"/>
      <c r="W29" s="334"/>
      <c r="X29" s="334"/>
      <c r="Y29" s="335"/>
      <c r="Z29" s="336"/>
      <c r="AA29" s="337"/>
      <c r="AB29" s="333">
        <v>15</v>
      </c>
      <c r="AC29" s="331">
        <v>15</v>
      </c>
      <c r="AD29" s="334"/>
      <c r="AE29" s="334"/>
      <c r="AF29" s="334"/>
      <c r="AG29" s="335"/>
      <c r="AH29" s="336" t="s">
        <v>7</v>
      </c>
      <c r="AI29" s="337">
        <v>3</v>
      </c>
      <c r="AJ29" s="333">
        <v>15</v>
      </c>
      <c r="AK29" s="334">
        <v>15</v>
      </c>
      <c r="AL29" s="334"/>
      <c r="AM29" s="334"/>
      <c r="AN29" s="334"/>
      <c r="AO29" s="335"/>
      <c r="AP29" s="336" t="s">
        <v>87</v>
      </c>
      <c r="AQ29" s="337">
        <v>2</v>
      </c>
      <c r="AR29" s="333"/>
      <c r="AS29" s="334"/>
      <c r="AT29" s="334"/>
      <c r="AU29" s="334"/>
      <c r="AV29" s="334"/>
      <c r="AW29" s="335"/>
      <c r="AX29" s="336"/>
      <c r="AY29" s="337"/>
      <c r="AZ29" s="333"/>
      <c r="BA29" s="334"/>
      <c r="BB29" s="334"/>
      <c r="BC29" s="334"/>
      <c r="BD29" s="334"/>
      <c r="BE29" s="335"/>
      <c r="BF29" s="336"/>
      <c r="BG29" s="337"/>
    </row>
    <row r="30" spans="1:59" s="293" customFormat="1" ht="30" customHeight="1" x14ac:dyDescent="0.2">
      <c r="A30" s="394">
        <v>6</v>
      </c>
      <c r="B30" s="395" t="s">
        <v>283</v>
      </c>
      <c r="C30" s="329">
        <f t="shared" si="12"/>
        <v>30</v>
      </c>
      <c r="D30" s="330">
        <f t="shared" si="6"/>
        <v>15</v>
      </c>
      <c r="E30" s="331">
        <f t="shared" si="7"/>
        <v>15</v>
      </c>
      <c r="F30" s="331">
        <f t="shared" si="8"/>
        <v>0</v>
      </c>
      <c r="G30" s="331">
        <f t="shared" si="9"/>
        <v>0</v>
      </c>
      <c r="H30" s="331">
        <f t="shared" si="10"/>
        <v>0</v>
      </c>
      <c r="I30" s="332">
        <f t="shared" si="11"/>
        <v>0</v>
      </c>
      <c r="J30" s="339" t="s">
        <v>7</v>
      </c>
      <c r="K30" s="329">
        <f t="shared" si="5"/>
        <v>2</v>
      </c>
      <c r="L30" s="343"/>
      <c r="M30" s="344"/>
      <c r="N30" s="344"/>
      <c r="O30" s="344"/>
      <c r="P30" s="344"/>
      <c r="Q30" s="345"/>
      <c r="R30" s="346"/>
      <c r="S30" s="347"/>
      <c r="T30" s="343"/>
      <c r="U30" s="344"/>
      <c r="V30" s="344"/>
      <c r="W30" s="344"/>
      <c r="X30" s="344"/>
      <c r="Y30" s="345"/>
      <c r="Z30" s="346"/>
      <c r="AA30" s="347"/>
      <c r="AB30" s="343"/>
      <c r="AC30" s="341"/>
      <c r="AD30" s="344"/>
      <c r="AE30" s="344"/>
      <c r="AF30" s="344"/>
      <c r="AG30" s="345"/>
      <c r="AH30" s="346"/>
      <c r="AI30" s="347"/>
      <c r="AJ30" s="343"/>
      <c r="AK30" s="344"/>
      <c r="AL30" s="344"/>
      <c r="AM30" s="344"/>
      <c r="AN30" s="344"/>
      <c r="AO30" s="345"/>
      <c r="AP30" s="346"/>
      <c r="AQ30" s="347"/>
      <c r="AR30" s="343"/>
      <c r="AS30" s="344"/>
      <c r="AT30" s="344"/>
      <c r="AU30" s="344"/>
      <c r="AV30" s="344"/>
      <c r="AW30" s="345"/>
      <c r="AX30" s="346"/>
      <c r="AY30" s="347"/>
      <c r="AZ30" s="343">
        <v>15</v>
      </c>
      <c r="BA30" s="344">
        <v>15</v>
      </c>
      <c r="BB30" s="344"/>
      <c r="BC30" s="344"/>
      <c r="BD30" s="344"/>
      <c r="BE30" s="345"/>
      <c r="BF30" s="346" t="s">
        <v>7</v>
      </c>
      <c r="BG30" s="347">
        <v>2</v>
      </c>
    </row>
    <row r="31" spans="1:59" s="293" customFormat="1" ht="30" customHeight="1" x14ac:dyDescent="0.2">
      <c r="A31" s="393">
        <v>7</v>
      </c>
      <c r="B31" s="395" t="s">
        <v>284</v>
      </c>
      <c r="C31" s="329">
        <f t="shared" si="12"/>
        <v>30</v>
      </c>
      <c r="D31" s="330">
        <f t="shared" si="6"/>
        <v>30</v>
      </c>
      <c r="E31" s="331">
        <f t="shared" si="7"/>
        <v>0</v>
      </c>
      <c r="F31" s="331">
        <f t="shared" si="8"/>
        <v>0</v>
      </c>
      <c r="G31" s="331">
        <f t="shared" si="9"/>
        <v>0</v>
      </c>
      <c r="H31" s="331">
        <f t="shared" si="10"/>
        <v>0</v>
      </c>
      <c r="I31" s="332">
        <f t="shared" si="11"/>
        <v>0</v>
      </c>
      <c r="J31" s="339" t="s">
        <v>7</v>
      </c>
      <c r="K31" s="329">
        <f t="shared" si="5"/>
        <v>2</v>
      </c>
      <c r="L31" s="343">
        <v>30</v>
      </c>
      <c r="M31" s="344"/>
      <c r="N31" s="344"/>
      <c r="O31" s="344"/>
      <c r="P31" s="344"/>
      <c r="Q31" s="345"/>
      <c r="R31" s="346" t="s">
        <v>7</v>
      </c>
      <c r="S31" s="347">
        <v>2</v>
      </c>
      <c r="T31" s="343"/>
      <c r="U31" s="344"/>
      <c r="V31" s="344"/>
      <c r="W31" s="344"/>
      <c r="X31" s="344"/>
      <c r="Y31" s="345"/>
      <c r="Z31" s="346"/>
      <c r="AA31" s="347"/>
      <c r="AB31" s="343"/>
      <c r="AC31" s="341"/>
      <c r="AD31" s="344"/>
      <c r="AE31" s="344"/>
      <c r="AF31" s="344"/>
      <c r="AG31" s="345"/>
      <c r="AH31" s="346"/>
      <c r="AI31" s="347"/>
      <c r="AJ31" s="343"/>
      <c r="AK31" s="344"/>
      <c r="AL31" s="344"/>
      <c r="AM31" s="344"/>
      <c r="AN31" s="344"/>
      <c r="AO31" s="345"/>
      <c r="AP31" s="346"/>
      <c r="AQ31" s="347"/>
      <c r="AR31" s="343"/>
      <c r="AS31" s="344"/>
      <c r="AT31" s="344"/>
      <c r="AU31" s="344"/>
      <c r="AV31" s="344"/>
      <c r="AW31" s="345"/>
      <c r="AX31" s="346"/>
      <c r="AY31" s="347"/>
      <c r="AZ31" s="343"/>
      <c r="BA31" s="344"/>
      <c r="BB31" s="344"/>
      <c r="BC31" s="344"/>
      <c r="BD31" s="344"/>
      <c r="BE31" s="345"/>
      <c r="BF31" s="346"/>
      <c r="BG31" s="347"/>
    </row>
    <row r="32" spans="1:59" s="293" customFormat="1" ht="30" customHeight="1" thickBot="1" x14ac:dyDescent="0.25">
      <c r="A32" s="394">
        <v>8</v>
      </c>
      <c r="B32" s="396" t="s">
        <v>328</v>
      </c>
      <c r="C32" s="339">
        <f>SUM(D32:I32)</f>
        <v>10</v>
      </c>
      <c r="D32" s="340">
        <f t="shared" si="6"/>
        <v>10</v>
      </c>
      <c r="E32" s="341">
        <f t="shared" si="7"/>
        <v>0</v>
      </c>
      <c r="F32" s="341">
        <f t="shared" si="8"/>
        <v>0</v>
      </c>
      <c r="G32" s="341">
        <f t="shared" si="9"/>
        <v>0</v>
      </c>
      <c r="H32" s="341">
        <f t="shared" si="10"/>
        <v>0</v>
      </c>
      <c r="I32" s="342">
        <f t="shared" si="11"/>
        <v>0</v>
      </c>
      <c r="J32" s="339" t="s">
        <v>7</v>
      </c>
      <c r="K32" s="339">
        <f t="shared" si="5"/>
        <v>1</v>
      </c>
      <c r="L32" s="343">
        <v>10</v>
      </c>
      <c r="M32" s="344"/>
      <c r="N32" s="344"/>
      <c r="O32" s="344"/>
      <c r="P32" s="344"/>
      <c r="Q32" s="345"/>
      <c r="R32" s="346" t="s">
        <v>7</v>
      </c>
      <c r="S32" s="347">
        <v>1</v>
      </c>
      <c r="T32" s="343"/>
      <c r="U32" s="344"/>
      <c r="V32" s="344"/>
      <c r="W32" s="344"/>
      <c r="X32" s="344"/>
      <c r="Y32" s="345"/>
      <c r="Z32" s="346"/>
      <c r="AA32" s="347"/>
      <c r="AB32" s="343"/>
      <c r="AC32" s="344"/>
      <c r="AD32" s="344"/>
      <c r="AE32" s="344"/>
      <c r="AF32" s="344"/>
      <c r="AG32" s="345"/>
      <c r="AH32" s="346"/>
      <c r="AI32" s="347"/>
      <c r="AJ32" s="343"/>
      <c r="AK32" s="344"/>
      <c r="AL32" s="344"/>
      <c r="AM32" s="344"/>
      <c r="AN32" s="344"/>
      <c r="AO32" s="345"/>
      <c r="AP32" s="346"/>
      <c r="AQ32" s="347"/>
      <c r="AR32" s="343"/>
      <c r="AS32" s="344"/>
      <c r="AT32" s="344"/>
      <c r="AU32" s="344"/>
      <c r="AV32" s="344"/>
      <c r="AW32" s="345"/>
      <c r="AX32" s="346"/>
      <c r="AY32" s="347"/>
      <c r="AZ32" s="343"/>
      <c r="BA32" s="344"/>
      <c r="BB32" s="344"/>
      <c r="BC32" s="344"/>
      <c r="BD32" s="344"/>
      <c r="BE32" s="345"/>
      <c r="BF32" s="346"/>
      <c r="BG32" s="347"/>
    </row>
    <row r="33" spans="1:59" s="292" customFormat="1" ht="30" customHeight="1" thickBot="1" x14ac:dyDescent="0.25">
      <c r="A33" s="311" t="s">
        <v>256</v>
      </c>
      <c r="B33" s="348" t="s">
        <v>326</v>
      </c>
      <c r="C33" s="313">
        <f>SUM(C34:C41)</f>
        <v>295</v>
      </c>
      <c r="D33" s="314">
        <f t="shared" si="6"/>
        <v>100</v>
      </c>
      <c r="E33" s="315">
        <f t="shared" si="7"/>
        <v>75</v>
      </c>
      <c r="F33" s="315">
        <f t="shared" si="8"/>
        <v>45</v>
      </c>
      <c r="G33" s="315">
        <f t="shared" si="9"/>
        <v>75</v>
      </c>
      <c r="H33" s="315">
        <f t="shared" si="10"/>
        <v>0</v>
      </c>
      <c r="I33" s="316">
        <f t="shared" si="11"/>
        <v>0</v>
      </c>
      <c r="J33" s="313">
        <f>SUM(J36:J41)</f>
        <v>0</v>
      </c>
      <c r="K33" s="313">
        <f t="shared" si="5"/>
        <v>27</v>
      </c>
      <c r="L33" s="314">
        <f>SUM(L34:L41)</f>
        <v>15</v>
      </c>
      <c r="M33" s="315">
        <f t="shared" ref="M33:BG33" si="15">SUM(M34:M41)</f>
        <v>0</v>
      </c>
      <c r="N33" s="315">
        <f t="shared" si="15"/>
        <v>30</v>
      </c>
      <c r="O33" s="315">
        <f t="shared" si="15"/>
        <v>15</v>
      </c>
      <c r="P33" s="315">
        <f t="shared" si="15"/>
        <v>0</v>
      </c>
      <c r="Q33" s="316">
        <f t="shared" si="15"/>
        <v>0</v>
      </c>
      <c r="R33" s="311">
        <f t="shared" si="15"/>
        <v>0</v>
      </c>
      <c r="S33" s="317">
        <f t="shared" si="15"/>
        <v>6</v>
      </c>
      <c r="T33" s="314">
        <f t="shared" si="15"/>
        <v>15</v>
      </c>
      <c r="U33" s="315">
        <f t="shared" si="15"/>
        <v>30</v>
      </c>
      <c r="V33" s="315">
        <f t="shared" si="15"/>
        <v>15</v>
      </c>
      <c r="W33" s="315">
        <f t="shared" si="15"/>
        <v>0</v>
      </c>
      <c r="X33" s="315">
        <f t="shared" si="15"/>
        <v>0</v>
      </c>
      <c r="Y33" s="316">
        <f t="shared" si="15"/>
        <v>0</v>
      </c>
      <c r="Z33" s="311">
        <f t="shared" si="15"/>
        <v>0</v>
      </c>
      <c r="AA33" s="317">
        <f t="shared" si="15"/>
        <v>5</v>
      </c>
      <c r="AB33" s="314">
        <f t="shared" si="15"/>
        <v>15</v>
      </c>
      <c r="AC33" s="315">
        <f t="shared" si="15"/>
        <v>0</v>
      </c>
      <c r="AD33" s="315">
        <f t="shared" si="15"/>
        <v>0</v>
      </c>
      <c r="AE33" s="315">
        <f t="shared" si="15"/>
        <v>30</v>
      </c>
      <c r="AF33" s="315">
        <f t="shared" si="15"/>
        <v>0</v>
      </c>
      <c r="AG33" s="316">
        <f t="shared" si="15"/>
        <v>0</v>
      </c>
      <c r="AH33" s="311">
        <f t="shared" si="15"/>
        <v>0</v>
      </c>
      <c r="AI33" s="317">
        <f t="shared" si="15"/>
        <v>4</v>
      </c>
      <c r="AJ33" s="314">
        <f t="shared" si="15"/>
        <v>15</v>
      </c>
      <c r="AK33" s="315">
        <f t="shared" si="15"/>
        <v>0</v>
      </c>
      <c r="AL33" s="315">
        <f t="shared" si="15"/>
        <v>0</v>
      </c>
      <c r="AM33" s="315">
        <f t="shared" si="15"/>
        <v>15</v>
      </c>
      <c r="AN33" s="315">
        <f t="shared" si="15"/>
        <v>0</v>
      </c>
      <c r="AO33" s="316">
        <f t="shared" si="15"/>
        <v>0</v>
      </c>
      <c r="AP33" s="311">
        <f t="shared" si="15"/>
        <v>0</v>
      </c>
      <c r="AQ33" s="317">
        <f t="shared" si="15"/>
        <v>3</v>
      </c>
      <c r="AR33" s="314">
        <f t="shared" si="15"/>
        <v>40</v>
      </c>
      <c r="AS33" s="315">
        <f t="shared" si="15"/>
        <v>45</v>
      </c>
      <c r="AT33" s="315">
        <f t="shared" si="15"/>
        <v>0</v>
      </c>
      <c r="AU33" s="315">
        <f t="shared" si="15"/>
        <v>15</v>
      </c>
      <c r="AV33" s="315">
        <f t="shared" si="15"/>
        <v>0</v>
      </c>
      <c r="AW33" s="316">
        <f t="shared" si="15"/>
        <v>0</v>
      </c>
      <c r="AX33" s="311">
        <f t="shared" si="15"/>
        <v>0</v>
      </c>
      <c r="AY33" s="317">
        <f t="shared" si="15"/>
        <v>9</v>
      </c>
      <c r="AZ33" s="314">
        <f t="shared" si="15"/>
        <v>0</v>
      </c>
      <c r="BA33" s="315">
        <f t="shared" si="15"/>
        <v>0</v>
      </c>
      <c r="BB33" s="315">
        <f t="shared" si="15"/>
        <v>0</v>
      </c>
      <c r="BC33" s="315">
        <f t="shared" si="15"/>
        <v>0</v>
      </c>
      <c r="BD33" s="315">
        <f t="shared" si="15"/>
        <v>0</v>
      </c>
      <c r="BE33" s="316">
        <f t="shared" si="15"/>
        <v>0</v>
      </c>
      <c r="BF33" s="311">
        <f t="shared" si="15"/>
        <v>0</v>
      </c>
      <c r="BG33" s="317">
        <f t="shared" si="15"/>
        <v>0</v>
      </c>
    </row>
    <row r="34" spans="1:59" s="295" customFormat="1" ht="30" customHeight="1" x14ac:dyDescent="0.2">
      <c r="A34" s="393">
        <v>1</v>
      </c>
      <c r="B34" s="395" t="s">
        <v>52</v>
      </c>
      <c r="C34" s="318">
        <f t="shared" ref="C34:C41" si="16">SUM(D34:I34)</f>
        <v>45</v>
      </c>
      <c r="D34" s="319">
        <f t="shared" si="6"/>
        <v>15</v>
      </c>
      <c r="E34" s="320">
        <f t="shared" si="7"/>
        <v>0</v>
      </c>
      <c r="F34" s="320">
        <f t="shared" si="8"/>
        <v>0</v>
      </c>
      <c r="G34" s="320">
        <f t="shared" si="9"/>
        <v>30</v>
      </c>
      <c r="H34" s="320">
        <f t="shared" si="10"/>
        <v>0</v>
      </c>
      <c r="I34" s="321">
        <f t="shared" si="11"/>
        <v>0</v>
      </c>
      <c r="J34" s="318" t="s">
        <v>7</v>
      </c>
      <c r="K34" s="318">
        <f t="shared" si="5"/>
        <v>4</v>
      </c>
      <c r="L34" s="319"/>
      <c r="M34" s="320"/>
      <c r="N34" s="320"/>
      <c r="O34" s="320"/>
      <c r="P34" s="320"/>
      <c r="Q34" s="321"/>
      <c r="R34" s="325"/>
      <c r="S34" s="326"/>
      <c r="T34" s="319"/>
      <c r="U34" s="320"/>
      <c r="V34" s="320"/>
      <c r="W34" s="320"/>
      <c r="X34" s="320"/>
      <c r="Y34" s="321"/>
      <c r="Z34" s="325"/>
      <c r="AA34" s="326"/>
      <c r="AB34" s="319">
        <v>15</v>
      </c>
      <c r="AC34" s="320"/>
      <c r="AD34" s="320"/>
      <c r="AE34" s="320">
        <v>30</v>
      </c>
      <c r="AF34" s="320"/>
      <c r="AG34" s="321"/>
      <c r="AH34" s="325" t="s">
        <v>7</v>
      </c>
      <c r="AI34" s="326">
        <v>4</v>
      </c>
      <c r="AJ34" s="319"/>
      <c r="AK34" s="320"/>
      <c r="AL34" s="320"/>
      <c r="AM34" s="320"/>
      <c r="AN34" s="320"/>
      <c r="AO34" s="321"/>
      <c r="AP34" s="325"/>
      <c r="AQ34" s="326"/>
      <c r="AR34" s="319"/>
      <c r="AS34" s="320"/>
      <c r="AT34" s="320"/>
      <c r="AU34" s="320"/>
      <c r="AV34" s="320"/>
      <c r="AW34" s="321"/>
      <c r="AX34" s="325"/>
      <c r="AY34" s="326"/>
      <c r="AZ34" s="319"/>
      <c r="BA34" s="320"/>
      <c r="BB34" s="320"/>
      <c r="BC34" s="320"/>
      <c r="BD34" s="320"/>
      <c r="BE34" s="321"/>
      <c r="BF34" s="325"/>
      <c r="BG34" s="326"/>
    </row>
    <row r="35" spans="1:59" s="293" customFormat="1" ht="30" customHeight="1" x14ac:dyDescent="0.2">
      <c r="A35" s="394">
        <v>2</v>
      </c>
      <c r="B35" s="396" t="s">
        <v>285</v>
      </c>
      <c r="C35" s="329">
        <f t="shared" si="16"/>
        <v>30</v>
      </c>
      <c r="D35" s="330">
        <f t="shared" si="6"/>
        <v>15</v>
      </c>
      <c r="E35" s="331">
        <f t="shared" si="7"/>
        <v>0</v>
      </c>
      <c r="F35" s="331">
        <f t="shared" si="8"/>
        <v>0</v>
      </c>
      <c r="G35" s="331">
        <f t="shared" si="9"/>
        <v>15</v>
      </c>
      <c r="H35" s="331">
        <f t="shared" si="10"/>
        <v>0</v>
      </c>
      <c r="I35" s="332">
        <f t="shared" si="11"/>
        <v>0</v>
      </c>
      <c r="J35" s="318" t="s">
        <v>87</v>
      </c>
      <c r="K35" s="329">
        <f t="shared" si="5"/>
        <v>3</v>
      </c>
      <c r="L35" s="333"/>
      <c r="M35" s="334"/>
      <c r="N35" s="334"/>
      <c r="O35" s="334"/>
      <c r="P35" s="334"/>
      <c r="Q35" s="335"/>
      <c r="R35" s="336"/>
      <c r="S35" s="337"/>
      <c r="T35" s="333"/>
      <c r="U35" s="334"/>
      <c r="V35" s="334"/>
      <c r="W35" s="334"/>
      <c r="X35" s="334"/>
      <c r="Y35" s="335"/>
      <c r="Z35" s="336"/>
      <c r="AA35" s="337"/>
      <c r="AB35" s="333"/>
      <c r="AC35" s="334"/>
      <c r="AD35" s="334"/>
      <c r="AE35" s="334"/>
      <c r="AF35" s="334"/>
      <c r="AG35" s="335"/>
      <c r="AH35" s="336"/>
      <c r="AI35" s="337"/>
      <c r="AJ35" s="333">
        <v>15</v>
      </c>
      <c r="AK35" s="334"/>
      <c r="AL35" s="334"/>
      <c r="AM35" s="334">
        <v>15</v>
      </c>
      <c r="AN35" s="334"/>
      <c r="AO35" s="335"/>
      <c r="AP35" s="336" t="s">
        <v>87</v>
      </c>
      <c r="AQ35" s="337">
        <v>3</v>
      </c>
      <c r="AR35" s="333"/>
      <c r="AS35" s="334"/>
      <c r="AT35" s="334"/>
      <c r="AU35" s="334"/>
      <c r="AV35" s="334"/>
      <c r="AW35" s="335"/>
      <c r="AX35" s="336"/>
      <c r="AY35" s="337"/>
      <c r="AZ35" s="333"/>
      <c r="BA35" s="334"/>
      <c r="BB35" s="334"/>
      <c r="BC35" s="334"/>
      <c r="BD35" s="334"/>
      <c r="BE35" s="335"/>
      <c r="BF35" s="336"/>
      <c r="BG35" s="337"/>
    </row>
    <row r="36" spans="1:59" s="293" customFormat="1" ht="30" customHeight="1" x14ac:dyDescent="0.2">
      <c r="A36" s="393">
        <v>3</v>
      </c>
      <c r="B36" s="396" t="s">
        <v>286</v>
      </c>
      <c r="C36" s="329">
        <f t="shared" si="16"/>
        <v>30</v>
      </c>
      <c r="D36" s="330">
        <f t="shared" si="6"/>
        <v>15</v>
      </c>
      <c r="E36" s="331">
        <f t="shared" si="7"/>
        <v>0</v>
      </c>
      <c r="F36" s="331">
        <f t="shared" si="8"/>
        <v>0</v>
      </c>
      <c r="G36" s="331">
        <f t="shared" si="9"/>
        <v>15</v>
      </c>
      <c r="H36" s="331">
        <f t="shared" si="10"/>
        <v>0</v>
      </c>
      <c r="I36" s="332">
        <f t="shared" si="11"/>
        <v>0</v>
      </c>
      <c r="J36" s="318" t="s">
        <v>7</v>
      </c>
      <c r="K36" s="329">
        <f t="shared" si="5"/>
        <v>3</v>
      </c>
      <c r="L36" s="333"/>
      <c r="M36" s="334"/>
      <c r="N36" s="334"/>
      <c r="O36" s="334"/>
      <c r="P36" s="334"/>
      <c r="Q36" s="335"/>
      <c r="R36" s="336"/>
      <c r="S36" s="337"/>
      <c r="T36" s="333"/>
      <c r="U36" s="334"/>
      <c r="V36" s="334"/>
      <c r="W36" s="334"/>
      <c r="X36" s="334"/>
      <c r="Y36" s="335"/>
      <c r="Z36" s="336"/>
      <c r="AA36" s="337"/>
      <c r="AB36" s="333"/>
      <c r="AC36" s="334"/>
      <c r="AD36" s="334"/>
      <c r="AE36" s="334"/>
      <c r="AF36" s="334"/>
      <c r="AG36" s="335"/>
      <c r="AH36" s="336"/>
      <c r="AI36" s="337"/>
      <c r="AJ36" s="333"/>
      <c r="AK36" s="334"/>
      <c r="AL36" s="334"/>
      <c r="AM36" s="334"/>
      <c r="AN36" s="334"/>
      <c r="AO36" s="335"/>
      <c r="AP36" s="336"/>
      <c r="AQ36" s="337"/>
      <c r="AR36" s="333">
        <v>15</v>
      </c>
      <c r="AS36" s="334"/>
      <c r="AT36" s="334"/>
      <c r="AU36" s="334">
        <v>15</v>
      </c>
      <c r="AV36" s="334"/>
      <c r="AW36" s="335"/>
      <c r="AX36" s="336" t="s">
        <v>7</v>
      </c>
      <c r="AY36" s="337">
        <v>3</v>
      </c>
      <c r="AZ36" s="333"/>
      <c r="BA36" s="334"/>
      <c r="BB36" s="334"/>
      <c r="BC36" s="334"/>
      <c r="BD36" s="334"/>
      <c r="BE36" s="335"/>
      <c r="BF36" s="336"/>
      <c r="BG36" s="337"/>
    </row>
    <row r="37" spans="1:59" s="293" customFormat="1" ht="30" customHeight="1" x14ac:dyDescent="0.2">
      <c r="A37" s="394">
        <v>4</v>
      </c>
      <c r="B37" s="396" t="s">
        <v>287</v>
      </c>
      <c r="C37" s="329">
        <f t="shared" si="16"/>
        <v>30</v>
      </c>
      <c r="D37" s="330">
        <f t="shared" si="6"/>
        <v>15</v>
      </c>
      <c r="E37" s="331">
        <f t="shared" si="7"/>
        <v>15</v>
      </c>
      <c r="F37" s="331">
        <f t="shared" si="8"/>
        <v>0</v>
      </c>
      <c r="G37" s="331">
        <f t="shared" si="9"/>
        <v>0</v>
      </c>
      <c r="H37" s="331">
        <f t="shared" si="10"/>
        <v>0</v>
      </c>
      <c r="I37" s="332">
        <f t="shared" si="11"/>
        <v>0</v>
      </c>
      <c r="J37" s="318" t="s">
        <v>7</v>
      </c>
      <c r="K37" s="329">
        <f t="shared" si="5"/>
        <v>3</v>
      </c>
      <c r="L37" s="333"/>
      <c r="M37" s="334"/>
      <c r="N37" s="334"/>
      <c r="O37" s="334"/>
      <c r="P37" s="334"/>
      <c r="Q37" s="335"/>
      <c r="R37" s="336"/>
      <c r="S37" s="337"/>
      <c r="T37" s="333"/>
      <c r="U37" s="334"/>
      <c r="V37" s="334"/>
      <c r="W37" s="334"/>
      <c r="X37" s="334"/>
      <c r="Y37" s="335"/>
      <c r="Z37" s="336"/>
      <c r="AA37" s="337"/>
      <c r="AB37" s="333"/>
      <c r="AC37" s="334"/>
      <c r="AD37" s="334"/>
      <c r="AE37" s="334"/>
      <c r="AF37" s="334"/>
      <c r="AG37" s="335"/>
      <c r="AH37" s="336"/>
      <c r="AI37" s="337"/>
      <c r="AJ37" s="333"/>
      <c r="AK37" s="334"/>
      <c r="AL37" s="334"/>
      <c r="AM37" s="334"/>
      <c r="AN37" s="334"/>
      <c r="AO37" s="335"/>
      <c r="AP37" s="336"/>
      <c r="AQ37" s="337"/>
      <c r="AR37" s="333">
        <v>15</v>
      </c>
      <c r="AS37" s="334">
        <v>15</v>
      </c>
      <c r="AT37" s="334"/>
      <c r="AU37" s="334"/>
      <c r="AV37" s="334"/>
      <c r="AW37" s="335"/>
      <c r="AX37" s="336" t="s">
        <v>7</v>
      </c>
      <c r="AY37" s="337">
        <v>3</v>
      </c>
      <c r="AZ37" s="333"/>
      <c r="BA37" s="334"/>
      <c r="BB37" s="334"/>
      <c r="BC37" s="334"/>
      <c r="BD37" s="334"/>
      <c r="BE37" s="335"/>
      <c r="BF37" s="336"/>
      <c r="BG37" s="337"/>
    </row>
    <row r="38" spans="1:59" s="293" customFormat="1" ht="30" customHeight="1" x14ac:dyDescent="0.2">
      <c r="A38" s="393">
        <v>5</v>
      </c>
      <c r="B38" s="396" t="s">
        <v>288</v>
      </c>
      <c r="C38" s="329">
        <f t="shared" si="16"/>
        <v>40</v>
      </c>
      <c r="D38" s="330">
        <f t="shared" si="6"/>
        <v>10</v>
      </c>
      <c r="E38" s="331">
        <f t="shared" si="7"/>
        <v>30</v>
      </c>
      <c r="F38" s="331">
        <f t="shared" si="8"/>
        <v>0</v>
      </c>
      <c r="G38" s="331">
        <f t="shared" si="9"/>
        <v>0</v>
      </c>
      <c r="H38" s="331">
        <f t="shared" si="10"/>
        <v>0</v>
      </c>
      <c r="I38" s="332">
        <f t="shared" si="11"/>
        <v>0</v>
      </c>
      <c r="J38" s="318" t="s">
        <v>7</v>
      </c>
      <c r="K38" s="329">
        <f t="shared" si="5"/>
        <v>3</v>
      </c>
      <c r="L38" s="333"/>
      <c r="M38" s="334"/>
      <c r="N38" s="334"/>
      <c r="O38" s="334"/>
      <c r="P38" s="334"/>
      <c r="Q38" s="335"/>
      <c r="R38" s="336"/>
      <c r="S38" s="337"/>
      <c r="T38" s="333"/>
      <c r="U38" s="334"/>
      <c r="V38" s="334"/>
      <c r="W38" s="334"/>
      <c r="X38" s="334"/>
      <c r="Y38" s="335"/>
      <c r="Z38" s="336"/>
      <c r="AA38" s="337"/>
      <c r="AB38" s="333"/>
      <c r="AC38" s="334"/>
      <c r="AD38" s="334"/>
      <c r="AE38" s="334"/>
      <c r="AF38" s="334"/>
      <c r="AG38" s="335"/>
      <c r="AH38" s="336"/>
      <c r="AI38" s="337"/>
      <c r="AJ38" s="333"/>
      <c r="AK38" s="334"/>
      <c r="AL38" s="334"/>
      <c r="AM38" s="334"/>
      <c r="AN38" s="334"/>
      <c r="AO38" s="335"/>
      <c r="AP38" s="336"/>
      <c r="AQ38" s="337"/>
      <c r="AR38" s="333">
        <v>10</v>
      </c>
      <c r="AS38" s="334">
        <v>30</v>
      </c>
      <c r="AT38" s="334"/>
      <c r="AU38" s="334"/>
      <c r="AV38" s="334"/>
      <c r="AW38" s="335"/>
      <c r="AX38" s="336" t="s">
        <v>7</v>
      </c>
      <c r="AY38" s="337">
        <v>3</v>
      </c>
      <c r="AZ38" s="333"/>
      <c r="BA38" s="334"/>
      <c r="BB38" s="334"/>
      <c r="BC38" s="334"/>
      <c r="BD38" s="334"/>
      <c r="BE38" s="335"/>
      <c r="BF38" s="336"/>
      <c r="BG38" s="337"/>
    </row>
    <row r="39" spans="1:59" s="293" customFormat="1" ht="30" customHeight="1" x14ac:dyDescent="0.2">
      <c r="A39" s="394">
        <v>6</v>
      </c>
      <c r="B39" s="396" t="s">
        <v>289</v>
      </c>
      <c r="C39" s="329">
        <f t="shared" si="16"/>
        <v>30</v>
      </c>
      <c r="D39" s="330">
        <f t="shared" si="6"/>
        <v>15</v>
      </c>
      <c r="E39" s="331">
        <f t="shared" si="7"/>
        <v>0</v>
      </c>
      <c r="F39" s="331">
        <f t="shared" si="8"/>
        <v>0</v>
      </c>
      <c r="G39" s="331">
        <f t="shared" si="9"/>
        <v>15</v>
      </c>
      <c r="H39" s="331">
        <f t="shared" si="10"/>
        <v>0</v>
      </c>
      <c r="I39" s="332">
        <f t="shared" si="11"/>
        <v>0</v>
      </c>
      <c r="J39" s="318" t="s">
        <v>7</v>
      </c>
      <c r="K39" s="329">
        <f t="shared" si="5"/>
        <v>3</v>
      </c>
      <c r="L39" s="333">
        <v>15</v>
      </c>
      <c r="M39" s="334"/>
      <c r="N39" s="334"/>
      <c r="O39" s="334">
        <v>15</v>
      </c>
      <c r="P39" s="334"/>
      <c r="Q39" s="335"/>
      <c r="R39" s="336" t="s">
        <v>7</v>
      </c>
      <c r="S39" s="337">
        <v>3</v>
      </c>
      <c r="T39" s="333"/>
      <c r="U39" s="334"/>
      <c r="V39" s="334"/>
      <c r="W39" s="334"/>
      <c r="X39" s="334"/>
      <c r="Y39" s="335"/>
      <c r="Z39" s="336"/>
      <c r="AA39" s="337"/>
      <c r="AB39" s="333"/>
      <c r="AC39" s="334"/>
      <c r="AD39" s="334"/>
      <c r="AE39" s="334"/>
      <c r="AF39" s="334"/>
      <c r="AG39" s="335"/>
      <c r="AH39" s="336"/>
      <c r="AI39" s="337"/>
      <c r="AJ39" s="333"/>
      <c r="AK39" s="334"/>
      <c r="AL39" s="334"/>
      <c r="AM39" s="334"/>
      <c r="AN39" s="334"/>
      <c r="AO39" s="335"/>
      <c r="AP39" s="336"/>
      <c r="AQ39" s="337"/>
      <c r="AR39" s="333"/>
      <c r="AS39" s="334"/>
      <c r="AT39" s="334"/>
      <c r="AU39" s="334"/>
      <c r="AV39" s="334"/>
      <c r="AW39" s="335"/>
      <c r="AX39" s="336"/>
      <c r="AY39" s="337"/>
      <c r="AZ39" s="333"/>
      <c r="BA39" s="334"/>
      <c r="BB39" s="334"/>
      <c r="BC39" s="334"/>
      <c r="BD39" s="334"/>
      <c r="BE39" s="335"/>
      <c r="BF39" s="336"/>
      <c r="BG39" s="337"/>
    </row>
    <row r="40" spans="1:59" s="293" customFormat="1" ht="30" customHeight="1" x14ac:dyDescent="0.2">
      <c r="A40" s="393">
        <v>7</v>
      </c>
      <c r="B40" s="396" t="s">
        <v>290</v>
      </c>
      <c r="C40" s="329">
        <f t="shared" si="16"/>
        <v>45</v>
      </c>
      <c r="D40" s="330">
        <f t="shared" si="6"/>
        <v>15</v>
      </c>
      <c r="E40" s="331">
        <f t="shared" si="7"/>
        <v>30</v>
      </c>
      <c r="F40" s="331">
        <f t="shared" si="8"/>
        <v>0</v>
      </c>
      <c r="G40" s="331">
        <f t="shared" si="9"/>
        <v>0</v>
      </c>
      <c r="H40" s="331">
        <f t="shared" si="10"/>
        <v>0</v>
      </c>
      <c r="I40" s="332">
        <f t="shared" si="11"/>
        <v>0</v>
      </c>
      <c r="J40" s="318" t="s">
        <v>7</v>
      </c>
      <c r="K40" s="329">
        <f t="shared" si="5"/>
        <v>4</v>
      </c>
      <c r="L40" s="343"/>
      <c r="M40" s="344"/>
      <c r="N40" s="344"/>
      <c r="O40" s="344"/>
      <c r="P40" s="344"/>
      <c r="Q40" s="345"/>
      <c r="R40" s="346"/>
      <c r="S40" s="347"/>
      <c r="T40" s="343">
        <v>15</v>
      </c>
      <c r="U40" s="344">
        <v>30</v>
      </c>
      <c r="V40" s="344"/>
      <c r="W40" s="344"/>
      <c r="X40" s="344"/>
      <c r="Y40" s="345"/>
      <c r="Z40" s="346" t="s">
        <v>7</v>
      </c>
      <c r="AA40" s="347">
        <v>4</v>
      </c>
      <c r="AB40" s="343"/>
      <c r="AC40" s="344"/>
      <c r="AD40" s="344"/>
      <c r="AE40" s="344"/>
      <c r="AF40" s="344"/>
      <c r="AG40" s="345"/>
      <c r="AH40" s="346"/>
      <c r="AI40" s="347"/>
      <c r="AJ40" s="343"/>
      <c r="AK40" s="344"/>
      <c r="AL40" s="344"/>
      <c r="AM40" s="344"/>
      <c r="AN40" s="344"/>
      <c r="AO40" s="345"/>
      <c r="AP40" s="346"/>
      <c r="AQ40" s="347"/>
      <c r="AR40" s="343"/>
      <c r="AS40" s="344"/>
      <c r="AT40" s="344"/>
      <c r="AU40" s="344"/>
      <c r="AV40" s="344"/>
      <c r="AW40" s="345"/>
      <c r="AX40" s="346"/>
      <c r="AY40" s="347"/>
      <c r="AZ40" s="343"/>
      <c r="BA40" s="344"/>
      <c r="BB40" s="344"/>
      <c r="BC40" s="344"/>
      <c r="BD40" s="344"/>
      <c r="BE40" s="345"/>
      <c r="BF40" s="346"/>
      <c r="BG40" s="347"/>
    </row>
    <row r="41" spans="1:59" s="293" customFormat="1" ht="30" customHeight="1" thickBot="1" x14ac:dyDescent="0.25">
      <c r="A41" s="394">
        <v>8</v>
      </c>
      <c r="B41" s="396" t="s">
        <v>291</v>
      </c>
      <c r="C41" s="339">
        <f t="shared" si="16"/>
        <v>45</v>
      </c>
      <c r="D41" s="340">
        <f t="shared" si="6"/>
        <v>0</v>
      </c>
      <c r="E41" s="341">
        <f t="shared" si="7"/>
        <v>0</v>
      </c>
      <c r="F41" s="341">
        <f t="shared" si="8"/>
        <v>45</v>
      </c>
      <c r="G41" s="341">
        <f t="shared" si="9"/>
        <v>0</v>
      </c>
      <c r="H41" s="341">
        <f t="shared" si="10"/>
        <v>0</v>
      </c>
      <c r="I41" s="342">
        <f t="shared" si="11"/>
        <v>0</v>
      </c>
      <c r="J41" s="318" t="s">
        <v>7</v>
      </c>
      <c r="K41" s="339">
        <f t="shared" si="5"/>
        <v>4</v>
      </c>
      <c r="L41" s="343"/>
      <c r="M41" s="344"/>
      <c r="N41" s="344">
        <v>30</v>
      </c>
      <c r="O41" s="344"/>
      <c r="P41" s="344"/>
      <c r="Q41" s="345"/>
      <c r="R41" s="346" t="s">
        <v>7</v>
      </c>
      <c r="S41" s="347">
        <v>3</v>
      </c>
      <c r="T41" s="343"/>
      <c r="U41" s="344"/>
      <c r="V41" s="344">
        <v>15</v>
      </c>
      <c r="W41" s="344"/>
      <c r="X41" s="344"/>
      <c r="Y41" s="345"/>
      <c r="Z41" s="346" t="s">
        <v>7</v>
      </c>
      <c r="AA41" s="347">
        <v>1</v>
      </c>
      <c r="AB41" s="343"/>
      <c r="AC41" s="344"/>
      <c r="AD41" s="344"/>
      <c r="AE41" s="344"/>
      <c r="AF41" s="344"/>
      <c r="AG41" s="345"/>
      <c r="AH41" s="346"/>
      <c r="AI41" s="347"/>
      <c r="AJ41" s="343"/>
      <c r="AK41" s="344"/>
      <c r="AL41" s="344"/>
      <c r="AM41" s="344"/>
      <c r="AN41" s="344"/>
      <c r="AO41" s="345"/>
      <c r="AP41" s="346"/>
      <c r="AQ41" s="347"/>
      <c r="AR41" s="343"/>
      <c r="AS41" s="344"/>
      <c r="AT41" s="344"/>
      <c r="AU41" s="344"/>
      <c r="AV41" s="344"/>
      <c r="AW41" s="345"/>
      <c r="AX41" s="346"/>
      <c r="AY41" s="347"/>
      <c r="AZ41" s="343"/>
      <c r="BA41" s="344"/>
      <c r="BB41" s="344"/>
      <c r="BC41" s="344"/>
      <c r="BD41" s="344"/>
      <c r="BE41" s="345"/>
      <c r="BF41" s="346"/>
      <c r="BG41" s="347"/>
    </row>
    <row r="42" spans="1:59" s="292" customFormat="1" ht="30" customHeight="1" thickBot="1" x14ac:dyDescent="0.25">
      <c r="A42" s="311" t="s">
        <v>36</v>
      </c>
      <c r="B42" s="348" t="s">
        <v>325</v>
      </c>
      <c r="C42" s="313">
        <f>SUM(C43:C53)</f>
        <v>455</v>
      </c>
      <c r="D42" s="314">
        <f t="shared" si="6"/>
        <v>185</v>
      </c>
      <c r="E42" s="315">
        <f t="shared" si="7"/>
        <v>60</v>
      </c>
      <c r="F42" s="315">
        <f t="shared" si="8"/>
        <v>210</v>
      </c>
      <c r="G42" s="315">
        <f t="shared" si="9"/>
        <v>0</v>
      </c>
      <c r="H42" s="315">
        <f t="shared" si="10"/>
        <v>0</v>
      </c>
      <c r="I42" s="316">
        <f t="shared" si="11"/>
        <v>0</v>
      </c>
      <c r="J42" s="313">
        <f>SUM(J43:J53)</f>
        <v>0</v>
      </c>
      <c r="K42" s="313">
        <f t="shared" si="5"/>
        <v>40</v>
      </c>
      <c r="L42" s="314">
        <f t="shared" ref="L42:BG42" si="17">SUM(L43:L53)</f>
        <v>15</v>
      </c>
      <c r="M42" s="315">
        <f t="shared" si="17"/>
        <v>0</v>
      </c>
      <c r="N42" s="315">
        <f t="shared" si="17"/>
        <v>0</v>
      </c>
      <c r="O42" s="315">
        <f t="shared" si="17"/>
        <v>0</v>
      </c>
      <c r="P42" s="315">
        <f t="shared" si="17"/>
        <v>0</v>
      </c>
      <c r="Q42" s="316">
        <f t="shared" si="17"/>
        <v>0</v>
      </c>
      <c r="R42" s="311">
        <f t="shared" si="17"/>
        <v>0</v>
      </c>
      <c r="S42" s="317">
        <f t="shared" si="17"/>
        <v>1</v>
      </c>
      <c r="T42" s="314">
        <f t="shared" si="17"/>
        <v>70</v>
      </c>
      <c r="U42" s="315">
        <f t="shared" si="17"/>
        <v>0</v>
      </c>
      <c r="V42" s="315">
        <f t="shared" si="17"/>
        <v>60</v>
      </c>
      <c r="W42" s="315">
        <f t="shared" si="17"/>
        <v>0</v>
      </c>
      <c r="X42" s="315">
        <f t="shared" si="17"/>
        <v>0</v>
      </c>
      <c r="Y42" s="316">
        <f t="shared" si="17"/>
        <v>0</v>
      </c>
      <c r="Z42" s="311">
        <f t="shared" si="17"/>
        <v>0</v>
      </c>
      <c r="AA42" s="317">
        <f t="shared" si="17"/>
        <v>11</v>
      </c>
      <c r="AB42" s="314">
        <f t="shared" si="17"/>
        <v>15</v>
      </c>
      <c r="AC42" s="315">
        <f t="shared" si="17"/>
        <v>0</v>
      </c>
      <c r="AD42" s="315">
        <f t="shared" si="17"/>
        <v>0</v>
      </c>
      <c r="AE42" s="315">
        <f t="shared" si="17"/>
        <v>0</v>
      </c>
      <c r="AF42" s="315">
        <f t="shared" si="17"/>
        <v>0</v>
      </c>
      <c r="AG42" s="316">
        <f t="shared" si="17"/>
        <v>0</v>
      </c>
      <c r="AH42" s="311">
        <f t="shared" si="17"/>
        <v>0</v>
      </c>
      <c r="AI42" s="317">
        <f t="shared" si="17"/>
        <v>1</v>
      </c>
      <c r="AJ42" s="314">
        <f t="shared" si="17"/>
        <v>25</v>
      </c>
      <c r="AK42" s="315">
        <f t="shared" si="17"/>
        <v>0</v>
      </c>
      <c r="AL42" s="315">
        <f t="shared" si="17"/>
        <v>45</v>
      </c>
      <c r="AM42" s="315">
        <f t="shared" si="17"/>
        <v>0</v>
      </c>
      <c r="AN42" s="315">
        <f t="shared" si="17"/>
        <v>0</v>
      </c>
      <c r="AO42" s="316">
        <f t="shared" si="17"/>
        <v>0</v>
      </c>
      <c r="AP42" s="311">
        <f t="shared" si="17"/>
        <v>0</v>
      </c>
      <c r="AQ42" s="317">
        <f t="shared" si="17"/>
        <v>5</v>
      </c>
      <c r="AR42" s="314">
        <f t="shared" si="17"/>
        <v>30</v>
      </c>
      <c r="AS42" s="315">
        <f t="shared" si="17"/>
        <v>15</v>
      </c>
      <c r="AT42" s="315">
        <f t="shared" si="17"/>
        <v>105</v>
      </c>
      <c r="AU42" s="315">
        <f t="shared" si="17"/>
        <v>0</v>
      </c>
      <c r="AV42" s="315">
        <f t="shared" si="17"/>
        <v>0</v>
      </c>
      <c r="AW42" s="316">
        <f t="shared" si="17"/>
        <v>0</v>
      </c>
      <c r="AX42" s="311">
        <f t="shared" si="17"/>
        <v>0</v>
      </c>
      <c r="AY42" s="317">
        <f t="shared" si="17"/>
        <v>15</v>
      </c>
      <c r="AZ42" s="314">
        <f t="shared" si="17"/>
        <v>30</v>
      </c>
      <c r="BA42" s="315">
        <f t="shared" si="17"/>
        <v>45</v>
      </c>
      <c r="BB42" s="315">
        <f t="shared" si="17"/>
        <v>0</v>
      </c>
      <c r="BC42" s="315">
        <f t="shared" si="17"/>
        <v>0</v>
      </c>
      <c r="BD42" s="315">
        <f t="shared" si="17"/>
        <v>0</v>
      </c>
      <c r="BE42" s="316">
        <f t="shared" si="17"/>
        <v>0</v>
      </c>
      <c r="BF42" s="311">
        <f t="shared" si="17"/>
        <v>0</v>
      </c>
      <c r="BG42" s="317">
        <f t="shared" si="17"/>
        <v>7</v>
      </c>
    </row>
    <row r="43" spans="1:59" s="293" customFormat="1" ht="30" customHeight="1" x14ac:dyDescent="0.2">
      <c r="A43" s="393">
        <v>1</v>
      </c>
      <c r="B43" s="395" t="s">
        <v>292</v>
      </c>
      <c r="C43" s="318">
        <f>SUM(D43:I43)</f>
        <v>30</v>
      </c>
      <c r="D43" s="319">
        <f t="shared" si="6"/>
        <v>30</v>
      </c>
      <c r="E43" s="320">
        <f t="shared" si="7"/>
        <v>0</v>
      </c>
      <c r="F43" s="320">
        <f t="shared" si="8"/>
        <v>0</v>
      </c>
      <c r="G43" s="320">
        <f t="shared" si="9"/>
        <v>0</v>
      </c>
      <c r="H43" s="320">
        <f t="shared" si="10"/>
        <v>0</v>
      </c>
      <c r="I43" s="321">
        <f t="shared" si="11"/>
        <v>0</v>
      </c>
      <c r="J43" s="318" t="s">
        <v>303</v>
      </c>
      <c r="K43" s="318">
        <f t="shared" si="5"/>
        <v>2</v>
      </c>
      <c r="L43" s="322">
        <v>15</v>
      </c>
      <c r="M43" s="323"/>
      <c r="N43" s="323"/>
      <c r="O43" s="323"/>
      <c r="P43" s="323"/>
      <c r="Q43" s="324"/>
      <c r="R43" s="325" t="s">
        <v>7</v>
      </c>
      <c r="S43" s="326">
        <v>1</v>
      </c>
      <c r="T43" s="322">
        <v>15</v>
      </c>
      <c r="U43" s="323"/>
      <c r="V43" s="323"/>
      <c r="W43" s="323"/>
      <c r="X43" s="323"/>
      <c r="Y43" s="324"/>
      <c r="Z43" s="325" t="s">
        <v>87</v>
      </c>
      <c r="AA43" s="326">
        <v>1</v>
      </c>
      <c r="AB43" s="322"/>
      <c r="AC43" s="323"/>
      <c r="AD43" s="323"/>
      <c r="AE43" s="323"/>
      <c r="AF43" s="323"/>
      <c r="AG43" s="324"/>
      <c r="AH43" s="325"/>
      <c r="AI43" s="326"/>
      <c r="AJ43" s="322"/>
      <c r="AK43" s="323"/>
      <c r="AL43" s="323"/>
      <c r="AM43" s="323"/>
      <c r="AN43" s="323"/>
      <c r="AO43" s="324"/>
      <c r="AP43" s="325"/>
      <c r="AQ43" s="326"/>
      <c r="AR43" s="322"/>
      <c r="AS43" s="323"/>
      <c r="AT43" s="323"/>
      <c r="AU43" s="323"/>
      <c r="AV43" s="323"/>
      <c r="AW43" s="324"/>
      <c r="AX43" s="325"/>
      <c r="AY43" s="326"/>
      <c r="AZ43" s="322"/>
      <c r="BA43" s="323"/>
      <c r="BB43" s="323"/>
      <c r="BC43" s="323"/>
      <c r="BD43" s="323"/>
      <c r="BE43" s="324"/>
      <c r="BF43" s="325"/>
      <c r="BG43" s="326"/>
    </row>
    <row r="44" spans="1:59" s="293" customFormat="1" ht="30" customHeight="1" x14ac:dyDescent="0.2">
      <c r="A44" s="388">
        <v>2</v>
      </c>
      <c r="B44" s="396" t="s">
        <v>293</v>
      </c>
      <c r="C44" s="329">
        <f>SUM(D44:I44)</f>
        <v>30</v>
      </c>
      <c r="D44" s="330">
        <f t="shared" si="6"/>
        <v>30</v>
      </c>
      <c r="E44" s="331">
        <f t="shared" si="7"/>
        <v>0</v>
      </c>
      <c r="F44" s="331">
        <f t="shared" si="8"/>
        <v>0</v>
      </c>
      <c r="G44" s="331">
        <f t="shared" si="9"/>
        <v>0</v>
      </c>
      <c r="H44" s="331">
        <f t="shared" si="10"/>
        <v>0</v>
      </c>
      <c r="I44" s="332">
        <f t="shared" si="11"/>
        <v>0</v>
      </c>
      <c r="J44" s="329" t="s">
        <v>7</v>
      </c>
      <c r="K44" s="329">
        <f t="shared" si="5"/>
        <v>2</v>
      </c>
      <c r="L44" s="333"/>
      <c r="M44" s="334"/>
      <c r="N44" s="334"/>
      <c r="O44" s="334"/>
      <c r="P44" s="334"/>
      <c r="Q44" s="335"/>
      <c r="R44" s="336"/>
      <c r="S44" s="337"/>
      <c r="T44" s="333">
        <v>30</v>
      </c>
      <c r="U44" s="334"/>
      <c r="V44" s="334"/>
      <c r="W44" s="334"/>
      <c r="X44" s="334"/>
      <c r="Y44" s="335"/>
      <c r="Z44" s="336" t="s">
        <v>7</v>
      </c>
      <c r="AA44" s="337">
        <v>2</v>
      </c>
      <c r="AB44" s="333"/>
      <c r="AC44" s="334"/>
      <c r="AD44" s="334"/>
      <c r="AE44" s="334"/>
      <c r="AF44" s="334"/>
      <c r="AG44" s="335"/>
      <c r="AH44" s="336"/>
      <c r="AI44" s="337"/>
      <c r="AJ44" s="333"/>
      <c r="AK44" s="334"/>
      <c r="AL44" s="334"/>
      <c r="AM44" s="334"/>
      <c r="AN44" s="334"/>
      <c r="AO44" s="335"/>
      <c r="AP44" s="336"/>
      <c r="AQ44" s="337"/>
      <c r="AR44" s="333"/>
      <c r="AS44" s="334"/>
      <c r="AT44" s="334"/>
      <c r="AU44" s="334"/>
      <c r="AV44" s="334"/>
      <c r="AW44" s="335"/>
      <c r="AX44" s="336"/>
      <c r="AY44" s="337"/>
      <c r="AZ44" s="333"/>
      <c r="BA44" s="334"/>
      <c r="BB44" s="334"/>
      <c r="BC44" s="334"/>
      <c r="BD44" s="334"/>
      <c r="BE44" s="335"/>
      <c r="BF44" s="336"/>
      <c r="BG44" s="337"/>
    </row>
    <row r="45" spans="1:59" s="293" customFormat="1" ht="30" customHeight="1" x14ac:dyDescent="0.2">
      <c r="A45" s="393">
        <v>3</v>
      </c>
      <c r="B45" s="396" t="s">
        <v>294</v>
      </c>
      <c r="C45" s="329">
        <f t="shared" ref="C45:C53" si="18">SUM(D45:I45)</f>
        <v>15</v>
      </c>
      <c r="D45" s="330">
        <f t="shared" si="6"/>
        <v>15</v>
      </c>
      <c r="E45" s="331">
        <f t="shared" si="7"/>
        <v>0</v>
      </c>
      <c r="F45" s="331">
        <f t="shared" si="8"/>
        <v>0</v>
      </c>
      <c r="G45" s="331">
        <f t="shared" si="9"/>
        <v>0</v>
      </c>
      <c r="H45" s="331">
        <f t="shared" si="10"/>
        <v>0</v>
      </c>
      <c r="I45" s="332">
        <f t="shared" si="11"/>
        <v>0</v>
      </c>
      <c r="J45" s="329" t="s">
        <v>7</v>
      </c>
      <c r="K45" s="329">
        <f t="shared" si="5"/>
        <v>1</v>
      </c>
      <c r="L45" s="343"/>
      <c r="M45" s="344"/>
      <c r="N45" s="344"/>
      <c r="O45" s="344"/>
      <c r="P45" s="344"/>
      <c r="Q45" s="345"/>
      <c r="R45" s="346"/>
      <c r="S45" s="347"/>
      <c r="T45" s="343"/>
      <c r="U45" s="344"/>
      <c r="V45" s="344"/>
      <c r="W45" s="344"/>
      <c r="X45" s="344"/>
      <c r="Y45" s="345"/>
      <c r="Z45" s="346"/>
      <c r="AA45" s="347"/>
      <c r="AB45" s="343">
        <v>15</v>
      </c>
      <c r="AC45" s="344"/>
      <c r="AD45" s="344"/>
      <c r="AE45" s="344"/>
      <c r="AF45" s="344"/>
      <c r="AG45" s="345"/>
      <c r="AH45" s="346" t="s">
        <v>7</v>
      </c>
      <c r="AI45" s="347">
        <v>1</v>
      </c>
      <c r="AJ45" s="343"/>
      <c r="AK45" s="344"/>
      <c r="AL45" s="344"/>
      <c r="AM45" s="344"/>
      <c r="AN45" s="344"/>
      <c r="AO45" s="345"/>
      <c r="AP45" s="346"/>
      <c r="AQ45" s="347"/>
      <c r="AR45" s="343"/>
      <c r="AS45" s="344"/>
      <c r="AT45" s="344"/>
      <c r="AU45" s="344"/>
      <c r="AV45" s="344"/>
      <c r="AW45" s="345"/>
      <c r="AX45" s="346"/>
      <c r="AY45" s="347"/>
      <c r="AZ45" s="343"/>
      <c r="BA45" s="344"/>
      <c r="BB45" s="344"/>
      <c r="BC45" s="344"/>
      <c r="BD45" s="344"/>
      <c r="BE45" s="345"/>
      <c r="BF45" s="346"/>
      <c r="BG45" s="347"/>
    </row>
    <row r="46" spans="1:59" s="293" customFormat="1" ht="30" customHeight="1" x14ac:dyDescent="0.2">
      <c r="A46" s="388">
        <v>4</v>
      </c>
      <c r="B46" s="396" t="s">
        <v>295</v>
      </c>
      <c r="C46" s="329">
        <f t="shared" si="18"/>
        <v>60</v>
      </c>
      <c r="D46" s="330">
        <f t="shared" si="6"/>
        <v>15</v>
      </c>
      <c r="E46" s="331">
        <f t="shared" si="7"/>
        <v>0</v>
      </c>
      <c r="F46" s="331">
        <f t="shared" si="8"/>
        <v>45</v>
      </c>
      <c r="G46" s="331">
        <f t="shared" si="9"/>
        <v>0</v>
      </c>
      <c r="H46" s="331">
        <f t="shared" si="10"/>
        <v>0</v>
      </c>
      <c r="I46" s="332">
        <f t="shared" si="11"/>
        <v>0</v>
      </c>
      <c r="J46" s="329" t="s">
        <v>7</v>
      </c>
      <c r="K46" s="329">
        <f t="shared" si="5"/>
        <v>5</v>
      </c>
      <c r="L46" s="343"/>
      <c r="M46" s="344"/>
      <c r="N46" s="344"/>
      <c r="O46" s="344"/>
      <c r="P46" s="344"/>
      <c r="Q46" s="345"/>
      <c r="R46" s="346"/>
      <c r="S46" s="347"/>
      <c r="T46" s="343"/>
      <c r="U46" s="344"/>
      <c r="V46" s="344"/>
      <c r="W46" s="344"/>
      <c r="X46" s="344"/>
      <c r="Y46" s="345"/>
      <c r="Z46" s="346"/>
      <c r="AA46" s="347"/>
      <c r="AB46" s="343"/>
      <c r="AC46" s="344"/>
      <c r="AD46" s="344"/>
      <c r="AE46" s="344"/>
      <c r="AF46" s="344"/>
      <c r="AG46" s="345"/>
      <c r="AH46" s="346"/>
      <c r="AI46" s="347"/>
      <c r="AJ46" s="343">
        <v>15</v>
      </c>
      <c r="AK46" s="344"/>
      <c r="AL46" s="344">
        <v>15</v>
      </c>
      <c r="AM46" s="344"/>
      <c r="AN46" s="344"/>
      <c r="AO46" s="345"/>
      <c r="AP46" s="346" t="s">
        <v>7</v>
      </c>
      <c r="AQ46" s="347">
        <v>2</v>
      </c>
      <c r="AR46" s="343"/>
      <c r="AS46" s="344"/>
      <c r="AT46" s="344">
        <v>30</v>
      </c>
      <c r="AU46" s="344"/>
      <c r="AV46" s="344"/>
      <c r="AW46" s="345"/>
      <c r="AX46" s="346" t="s">
        <v>7</v>
      </c>
      <c r="AY46" s="347">
        <v>3</v>
      </c>
      <c r="AZ46" s="343"/>
      <c r="BA46" s="344"/>
      <c r="BB46" s="344"/>
      <c r="BC46" s="344"/>
      <c r="BD46" s="344"/>
      <c r="BE46" s="345"/>
      <c r="BF46" s="346"/>
      <c r="BG46" s="347"/>
    </row>
    <row r="47" spans="1:59" s="293" customFormat="1" ht="30" customHeight="1" x14ac:dyDescent="0.2">
      <c r="A47" s="393">
        <v>5</v>
      </c>
      <c r="B47" s="396" t="s">
        <v>296</v>
      </c>
      <c r="C47" s="329">
        <f t="shared" si="18"/>
        <v>60</v>
      </c>
      <c r="D47" s="330">
        <f t="shared" si="6"/>
        <v>15</v>
      </c>
      <c r="E47" s="331">
        <f t="shared" si="7"/>
        <v>0</v>
      </c>
      <c r="F47" s="331">
        <f t="shared" si="8"/>
        <v>45</v>
      </c>
      <c r="G47" s="331">
        <f t="shared" si="9"/>
        <v>0</v>
      </c>
      <c r="H47" s="331">
        <f t="shared" si="10"/>
        <v>0</v>
      </c>
      <c r="I47" s="332">
        <f t="shared" si="11"/>
        <v>0</v>
      </c>
      <c r="J47" s="329" t="s">
        <v>7</v>
      </c>
      <c r="K47" s="329">
        <f t="shared" si="5"/>
        <v>5</v>
      </c>
      <c r="L47" s="343"/>
      <c r="M47" s="344"/>
      <c r="N47" s="344"/>
      <c r="O47" s="344"/>
      <c r="P47" s="344"/>
      <c r="Q47" s="345"/>
      <c r="R47" s="346"/>
      <c r="S47" s="347"/>
      <c r="T47" s="343"/>
      <c r="U47" s="344"/>
      <c r="V47" s="344"/>
      <c r="W47" s="344"/>
      <c r="X47" s="344"/>
      <c r="Y47" s="345"/>
      <c r="Z47" s="346"/>
      <c r="AA47" s="347"/>
      <c r="AB47" s="343"/>
      <c r="AC47" s="344"/>
      <c r="AD47" s="344"/>
      <c r="AE47" s="344"/>
      <c r="AF47" s="344"/>
      <c r="AG47" s="345"/>
      <c r="AH47" s="346"/>
      <c r="AI47" s="347"/>
      <c r="AJ47" s="343"/>
      <c r="AK47" s="344"/>
      <c r="AL47" s="344"/>
      <c r="AM47" s="344"/>
      <c r="AN47" s="344"/>
      <c r="AO47" s="345"/>
      <c r="AP47" s="346"/>
      <c r="AQ47" s="347"/>
      <c r="AR47" s="343">
        <v>15</v>
      </c>
      <c r="AS47" s="344"/>
      <c r="AT47" s="344">
        <v>45</v>
      </c>
      <c r="AU47" s="344"/>
      <c r="AV47" s="344"/>
      <c r="AW47" s="345"/>
      <c r="AX47" s="346" t="s">
        <v>7</v>
      </c>
      <c r="AY47" s="347">
        <v>5</v>
      </c>
      <c r="AZ47" s="343"/>
      <c r="BA47" s="344"/>
      <c r="BB47" s="344"/>
      <c r="BC47" s="344"/>
      <c r="BD47" s="344"/>
      <c r="BE47" s="345"/>
      <c r="BF47" s="346"/>
      <c r="BG47" s="347"/>
    </row>
    <row r="48" spans="1:59" s="293" customFormat="1" ht="30" customHeight="1" x14ac:dyDescent="0.2">
      <c r="A48" s="388">
        <v>6</v>
      </c>
      <c r="B48" s="396" t="s">
        <v>297</v>
      </c>
      <c r="C48" s="329">
        <f t="shared" si="18"/>
        <v>45</v>
      </c>
      <c r="D48" s="330">
        <f t="shared" si="6"/>
        <v>15</v>
      </c>
      <c r="E48" s="331">
        <f t="shared" si="7"/>
        <v>30</v>
      </c>
      <c r="F48" s="331">
        <f t="shared" si="8"/>
        <v>0</v>
      </c>
      <c r="G48" s="331">
        <f t="shared" si="9"/>
        <v>0</v>
      </c>
      <c r="H48" s="331">
        <f t="shared" si="10"/>
        <v>0</v>
      </c>
      <c r="I48" s="332">
        <f t="shared" si="11"/>
        <v>0</v>
      </c>
      <c r="J48" s="339" t="s">
        <v>87</v>
      </c>
      <c r="K48" s="329">
        <f t="shared" si="5"/>
        <v>4</v>
      </c>
      <c r="L48" s="343"/>
      <c r="M48" s="344"/>
      <c r="N48" s="344"/>
      <c r="O48" s="344"/>
      <c r="P48" s="344"/>
      <c r="Q48" s="345"/>
      <c r="R48" s="346"/>
      <c r="S48" s="347"/>
      <c r="T48" s="343"/>
      <c r="U48" s="344"/>
      <c r="V48" s="344"/>
      <c r="W48" s="344"/>
      <c r="X48" s="344"/>
      <c r="Y48" s="345"/>
      <c r="Z48" s="346"/>
      <c r="AA48" s="347"/>
      <c r="AB48" s="343"/>
      <c r="AC48" s="344"/>
      <c r="AD48" s="344"/>
      <c r="AE48" s="344"/>
      <c r="AF48" s="344"/>
      <c r="AG48" s="345"/>
      <c r="AH48" s="346"/>
      <c r="AI48" s="347"/>
      <c r="AJ48" s="343"/>
      <c r="AK48" s="344"/>
      <c r="AL48" s="344"/>
      <c r="AM48" s="344"/>
      <c r="AN48" s="344"/>
      <c r="AO48" s="345"/>
      <c r="AP48" s="346"/>
      <c r="AQ48" s="347"/>
      <c r="AR48" s="343"/>
      <c r="AS48" s="344"/>
      <c r="AT48" s="344"/>
      <c r="AU48" s="344"/>
      <c r="AV48" s="344"/>
      <c r="AW48" s="345"/>
      <c r="AX48" s="346"/>
      <c r="AY48" s="347"/>
      <c r="AZ48" s="343">
        <v>15</v>
      </c>
      <c r="BA48" s="344">
        <v>30</v>
      </c>
      <c r="BB48" s="344"/>
      <c r="BC48" s="344"/>
      <c r="BD48" s="344"/>
      <c r="BE48" s="345"/>
      <c r="BF48" s="346" t="s">
        <v>87</v>
      </c>
      <c r="BG48" s="347">
        <v>4</v>
      </c>
    </row>
    <row r="49" spans="1:59" s="293" customFormat="1" ht="30" customHeight="1" x14ac:dyDescent="0.2">
      <c r="A49" s="393">
        <v>7</v>
      </c>
      <c r="B49" s="396" t="s">
        <v>298</v>
      </c>
      <c r="C49" s="329">
        <f t="shared" si="18"/>
        <v>40</v>
      </c>
      <c r="D49" s="330">
        <f t="shared" si="6"/>
        <v>10</v>
      </c>
      <c r="E49" s="331">
        <f t="shared" si="7"/>
        <v>0</v>
      </c>
      <c r="F49" s="331">
        <f t="shared" si="8"/>
        <v>30</v>
      </c>
      <c r="G49" s="331">
        <f t="shared" si="9"/>
        <v>0</v>
      </c>
      <c r="H49" s="331">
        <f t="shared" si="10"/>
        <v>0</v>
      </c>
      <c r="I49" s="332">
        <f t="shared" si="11"/>
        <v>0</v>
      </c>
      <c r="J49" s="339" t="s">
        <v>7</v>
      </c>
      <c r="K49" s="329">
        <f t="shared" si="5"/>
        <v>4</v>
      </c>
      <c r="L49" s="343"/>
      <c r="M49" s="344"/>
      <c r="N49" s="344"/>
      <c r="O49" s="344"/>
      <c r="P49" s="344"/>
      <c r="Q49" s="345"/>
      <c r="R49" s="346"/>
      <c r="S49" s="347"/>
      <c r="T49" s="343">
        <v>10</v>
      </c>
      <c r="U49" s="344"/>
      <c r="V49" s="344">
        <v>30</v>
      </c>
      <c r="W49" s="344"/>
      <c r="X49" s="344"/>
      <c r="Y49" s="345"/>
      <c r="Z49" s="346" t="s">
        <v>7</v>
      </c>
      <c r="AA49" s="347">
        <v>4</v>
      </c>
      <c r="AB49" s="343"/>
      <c r="AC49" s="344"/>
      <c r="AD49" s="344"/>
      <c r="AE49" s="344"/>
      <c r="AF49" s="344"/>
      <c r="AG49" s="345"/>
      <c r="AH49" s="346"/>
      <c r="AI49" s="347"/>
      <c r="AJ49" s="343"/>
      <c r="AK49" s="344"/>
      <c r="AL49" s="344"/>
      <c r="AM49" s="344"/>
      <c r="AN49" s="344"/>
      <c r="AO49" s="345"/>
      <c r="AP49" s="346"/>
      <c r="AQ49" s="347"/>
      <c r="AR49" s="343"/>
      <c r="AS49" s="344"/>
      <c r="AT49" s="344"/>
      <c r="AU49" s="344"/>
      <c r="AV49" s="344"/>
      <c r="AW49" s="345"/>
      <c r="AX49" s="346"/>
      <c r="AY49" s="347"/>
      <c r="AZ49" s="343"/>
      <c r="BA49" s="344"/>
      <c r="BB49" s="344"/>
      <c r="BC49" s="344"/>
      <c r="BD49" s="344"/>
      <c r="BE49" s="345"/>
      <c r="BF49" s="346"/>
      <c r="BG49" s="347"/>
    </row>
    <row r="50" spans="1:59" s="293" customFormat="1" ht="30" customHeight="1" x14ac:dyDescent="0.2">
      <c r="A50" s="388">
        <v>8</v>
      </c>
      <c r="B50" s="396" t="s">
        <v>299</v>
      </c>
      <c r="C50" s="329">
        <f t="shared" si="18"/>
        <v>70</v>
      </c>
      <c r="D50" s="330">
        <f t="shared" si="6"/>
        <v>10</v>
      </c>
      <c r="E50" s="331">
        <f t="shared" si="7"/>
        <v>0</v>
      </c>
      <c r="F50" s="331">
        <f t="shared" si="8"/>
        <v>60</v>
      </c>
      <c r="G50" s="331">
        <f t="shared" si="9"/>
        <v>0</v>
      </c>
      <c r="H50" s="331">
        <f t="shared" si="10"/>
        <v>0</v>
      </c>
      <c r="I50" s="332">
        <f t="shared" si="11"/>
        <v>0</v>
      </c>
      <c r="J50" s="339" t="s">
        <v>7</v>
      </c>
      <c r="K50" s="329">
        <f t="shared" si="5"/>
        <v>7</v>
      </c>
      <c r="L50" s="343"/>
      <c r="M50" s="344"/>
      <c r="N50" s="344"/>
      <c r="O50" s="344"/>
      <c r="P50" s="344"/>
      <c r="Q50" s="345"/>
      <c r="R50" s="346"/>
      <c r="S50" s="347"/>
      <c r="T50" s="343"/>
      <c r="U50" s="344"/>
      <c r="V50" s="344"/>
      <c r="W50" s="344"/>
      <c r="X50" s="344"/>
      <c r="Y50" s="345"/>
      <c r="Z50" s="346"/>
      <c r="AA50" s="347"/>
      <c r="AB50" s="343"/>
      <c r="AC50" s="344"/>
      <c r="AD50" s="344"/>
      <c r="AE50" s="344"/>
      <c r="AF50" s="344"/>
      <c r="AG50" s="345"/>
      <c r="AH50" s="346"/>
      <c r="AI50" s="347"/>
      <c r="AJ50" s="343">
        <v>10</v>
      </c>
      <c r="AK50" s="344"/>
      <c r="AL50" s="344">
        <v>30</v>
      </c>
      <c r="AM50" s="344"/>
      <c r="AN50" s="344"/>
      <c r="AO50" s="345"/>
      <c r="AP50" s="346" t="s">
        <v>7</v>
      </c>
      <c r="AQ50" s="347">
        <v>3</v>
      </c>
      <c r="AR50" s="343"/>
      <c r="AS50" s="344"/>
      <c r="AT50" s="344">
        <v>30</v>
      </c>
      <c r="AU50" s="344"/>
      <c r="AV50" s="344"/>
      <c r="AW50" s="345"/>
      <c r="AX50" s="346" t="s">
        <v>7</v>
      </c>
      <c r="AY50" s="347">
        <v>4</v>
      </c>
      <c r="AZ50" s="343"/>
      <c r="BA50" s="344"/>
      <c r="BB50" s="344"/>
      <c r="BC50" s="344"/>
      <c r="BD50" s="344"/>
      <c r="BE50" s="345"/>
      <c r="BF50" s="346"/>
      <c r="BG50" s="347"/>
    </row>
    <row r="51" spans="1:59" s="293" customFormat="1" ht="30" customHeight="1" x14ac:dyDescent="0.2">
      <c r="A51" s="393">
        <v>9</v>
      </c>
      <c r="B51" s="396" t="s">
        <v>300</v>
      </c>
      <c r="C51" s="329">
        <f t="shared" si="18"/>
        <v>45</v>
      </c>
      <c r="D51" s="330">
        <f t="shared" si="6"/>
        <v>15</v>
      </c>
      <c r="E51" s="331">
        <f t="shared" si="7"/>
        <v>0</v>
      </c>
      <c r="F51" s="331">
        <f t="shared" si="8"/>
        <v>30</v>
      </c>
      <c r="G51" s="331">
        <f t="shared" si="9"/>
        <v>0</v>
      </c>
      <c r="H51" s="331">
        <f t="shared" si="10"/>
        <v>0</v>
      </c>
      <c r="I51" s="332">
        <f t="shared" si="11"/>
        <v>0</v>
      </c>
      <c r="J51" s="339" t="s">
        <v>7</v>
      </c>
      <c r="K51" s="329">
        <f t="shared" si="5"/>
        <v>4</v>
      </c>
      <c r="L51" s="343"/>
      <c r="M51" s="344"/>
      <c r="N51" s="344"/>
      <c r="O51" s="344"/>
      <c r="P51" s="344"/>
      <c r="Q51" s="345"/>
      <c r="R51" s="346"/>
      <c r="S51" s="347"/>
      <c r="T51" s="343">
        <v>15</v>
      </c>
      <c r="U51" s="344"/>
      <c r="V51" s="344">
        <v>30</v>
      </c>
      <c r="W51" s="344"/>
      <c r="X51" s="344"/>
      <c r="Y51" s="345"/>
      <c r="Z51" s="346" t="s">
        <v>7</v>
      </c>
      <c r="AA51" s="347">
        <v>4</v>
      </c>
      <c r="AB51" s="343"/>
      <c r="AC51" s="344"/>
      <c r="AD51" s="344"/>
      <c r="AE51" s="344"/>
      <c r="AF51" s="344"/>
      <c r="AG51" s="345"/>
      <c r="AH51" s="346"/>
      <c r="AI51" s="347"/>
      <c r="AJ51" s="343"/>
      <c r="AK51" s="344"/>
      <c r="AL51" s="344"/>
      <c r="AM51" s="344"/>
      <c r="AN51" s="344"/>
      <c r="AO51" s="345"/>
      <c r="AP51" s="346"/>
      <c r="AQ51" s="347"/>
      <c r="AR51" s="343"/>
      <c r="AS51" s="344"/>
      <c r="AT51" s="344"/>
      <c r="AU51" s="344"/>
      <c r="AV51" s="344"/>
      <c r="AW51" s="345"/>
      <c r="AX51" s="346"/>
      <c r="AY51" s="347"/>
      <c r="AZ51" s="343"/>
      <c r="BA51" s="344"/>
      <c r="BB51" s="344"/>
      <c r="BC51" s="344"/>
      <c r="BD51" s="344"/>
      <c r="BE51" s="345"/>
      <c r="BF51" s="346"/>
      <c r="BG51" s="347"/>
    </row>
    <row r="52" spans="1:59" s="293" customFormat="1" ht="30" customHeight="1" x14ac:dyDescent="0.2">
      <c r="A52" s="388">
        <v>10</v>
      </c>
      <c r="B52" s="396" t="s">
        <v>301</v>
      </c>
      <c r="C52" s="329">
        <f t="shared" si="18"/>
        <v>30</v>
      </c>
      <c r="D52" s="330">
        <f t="shared" si="6"/>
        <v>15</v>
      </c>
      <c r="E52" s="331">
        <f t="shared" si="7"/>
        <v>15</v>
      </c>
      <c r="F52" s="331">
        <f t="shared" si="8"/>
        <v>0</v>
      </c>
      <c r="G52" s="331">
        <f t="shared" si="9"/>
        <v>0</v>
      </c>
      <c r="H52" s="331">
        <f t="shared" si="10"/>
        <v>0</v>
      </c>
      <c r="I52" s="332">
        <f t="shared" si="11"/>
        <v>0</v>
      </c>
      <c r="J52" s="339" t="s">
        <v>87</v>
      </c>
      <c r="K52" s="329">
        <f t="shared" si="5"/>
        <v>3</v>
      </c>
      <c r="L52" s="343"/>
      <c r="M52" s="344"/>
      <c r="N52" s="344"/>
      <c r="O52" s="344"/>
      <c r="P52" s="344"/>
      <c r="Q52" s="345"/>
      <c r="R52" s="346"/>
      <c r="S52" s="347"/>
      <c r="T52" s="343"/>
      <c r="U52" s="344"/>
      <c r="V52" s="344"/>
      <c r="W52" s="344"/>
      <c r="X52" s="344"/>
      <c r="Y52" s="345"/>
      <c r="Z52" s="346"/>
      <c r="AA52" s="347"/>
      <c r="AB52" s="343"/>
      <c r="AC52" s="344"/>
      <c r="AD52" s="344"/>
      <c r="AE52" s="344"/>
      <c r="AF52" s="344"/>
      <c r="AG52" s="345"/>
      <c r="AH52" s="346"/>
      <c r="AI52" s="347"/>
      <c r="AJ52" s="343"/>
      <c r="AK52" s="344"/>
      <c r="AL52" s="344"/>
      <c r="AM52" s="344"/>
      <c r="AN52" s="344"/>
      <c r="AO52" s="345"/>
      <c r="AP52" s="346"/>
      <c r="AQ52" s="347"/>
      <c r="AR52" s="343">
        <v>15</v>
      </c>
      <c r="AS52" s="344">
        <v>15</v>
      </c>
      <c r="AT52" s="344"/>
      <c r="AU52" s="344"/>
      <c r="AV52" s="344"/>
      <c r="AW52" s="345"/>
      <c r="AX52" s="346" t="s">
        <v>87</v>
      </c>
      <c r="AY52" s="347">
        <v>3</v>
      </c>
      <c r="AZ52" s="343"/>
      <c r="BA52" s="344"/>
      <c r="BB52" s="344"/>
      <c r="BC52" s="344"/>
      <c r="BD52" s="344"/>
      <c r="BE52" s="345"/>
      <c r="BF52" s="346"/>
      <c r="BG52" s="347"/>
    </row>
    <row r="53" spans="1:59" s="293" customFormat="1" ht="30" customHeight="1" thickBot="1" x14ac:dyDescent="0.25">
      <c r="A53" s="393">
        <v>11</v>
      </c>
      <c r="B53" s="396" t="s">
        <v>302</v>
      </c>
      <c r="C53" s="329">
        <f t="shared" si="18"/>
        <v>30</v>
      </c>
      <c r="D53" s="330">
        <f t="shared" si="6"/>
        <v>15</v>
      </c>
      <c r="E53" s="331">
        <f t="shared" si="7"/>
        <v>15</v>
      </c>
      <c r="F53" s="331">
        <f t="shared" si="8"/>
        <v>0</v>
      </c>
      <c r="G53" s="331">
        <f t="shared" si="9"/>
        <v>0</v>
      </c>
      <c r="H53" s="331">
        <f t="shared" si="10"/>
        <v>0</v>
      </c>
      <c r="I53" s="332">
        <f t="shared" si="11"/>
        <v>0</v>
      </c>
      <c r="J53" s="339" t="s">
        <v>7</v>
      </c>
      <c r="K53" s="329">
        <f t="shared" si="5"/>
        <v>3</v>
      </c>
      <c r="L53" s="343"/>
      <c r="M53" s="344"/>
      <c r="N53" s="344"/>
      <c r="O53" s="344"/>
      <c r="P53" s="344"/>
      <c r="Q53" s="345"/>
      <c r="R53" s="346"/>
      <c r="S53" s="347"/>
      <c r="T53" s="343"/>
      <c r="U53" s="344"/>
      <c r="V53" s="344"/>
      <c r="W53" s="344"/>
      <c r="X53" s="344"/>
      <c r="Y53" s="345"/>
      <c r="Z53" s="346"/>
      <c r="AA53" s="347"/>
      <c r="AB53" s="343"/>
      <c r="AC53" s="344"/>
      <c r="AD53" s="344"/>
      <c r="AE53" s="344"/>
      <c r="AF53" s="344"/>
      <c r="AG53" s="345"/>
      <c r="AH53" s="346"/>
      <c r="AI53" s="347"/>
      <c r="AJ53" s="343"/>
      <c r="AK53" s="344"/>
      <c r="AL53" s="344"/>
      <c r="AM53" s="344"/>
      <c r="AN53" s="344"/>
      <c r="AO53" s="345"/>
      <c r="AP53" s="346"/>
      <c r="AQ53" s="347"/>
      <c r="AR53" s="343"/>
      <c r="AS53" s="344"/>
      <c r="AT53" s="344"/>
      <c r="AU53" s="344"/>
      <c r="AV53" s="344"/>
      <c r="AW53" s="345"/>
      <c r="AX53" s="346"/>
      <c r="AY53" s="347"/>
      <c r="AZ53" s="343">
        <v>15</v>
      </c>
      <c r="BA53" s="344">
        <v>15</v>
      </c>
      <c r="BB53" s="344"/>
      <c r="BC53" s="344"/>
      <c r="BD53" s="344"/>
      <c r="BE53" s="345"/>
      <c r="BF53" s="346" t="s">
        <v>7</v>
      </c>
      <c r="BG53" s="347">
        <v>3</v>
      </c>
    </row>
    <row r="54" spans="1:59" s="297" customFormat="1" ht="30" customHeight="1" thickBot="1" x14ac:dyDescent="0.25">
      <c r="A54" s="417" t="s">
        <v>60</v>
      </c>
      <c r="B54" s="418" t="s">
        <v>323</v>
      </c>
      <c r="C54" s="419">
        <f>SUM(C55:C58)</f>
        <v>160</v>
      </c>
      <c r="D54" s="420">
        <f t="shared" si="6"/>
        <v>40</v>
      </c>
      <c r="E54" s="421">
        <f t="shared" si="7"/>
        <v>60</v>
      </c>
      <c r="F54" s="421">
        <f t="shared" si="8"/>
        <v>60</v>
      </c>
      <c r="G54" s="421">
        <f t="shared" si="9"/>
        <v>0</v>
      </c>
      <c r="H54" s="421">
        <f t="shared" si="10"/>
        <v>0</v>
      </c>
      <c r="I54" s="422">
        <f t="shared" si="11"/>
        <v>0</v>
      </c>
      <c r="J54" s="419">
        <f>SUM(J55:J58)</f>
        <v>0</v>
      </c>
      <c r="K54" s="419">
        <f t="shared" si="5"/>
        <v>16</v>
      </c>
      <c r="L54" s="420">
        <f t="shared" ref="L54:BG54" si="19">SUM(L55:L58)</f>
        <v>10</v>
      </c>
      <c r="M54" s="421">
        <f t="shared" si="19"/>
        <v>0</v>
      </c>
      <c r="N54" s="421">
        <f t="shared" si="19"/>
        <v>30</v>
      </c>
      <c r="O54" s="421">
        <f t="shared" si="19"/>
        <v>0</v>
      </c>
      <c r="P54" s="421">
        <f t="shared" si="19"/>
        <v>0</v>
      </c>
      <c r="Q54" s="422">
        <f t="shared" si="19"/>
        <v>0</v>
      </c>
      <c r="R54" s="423">
        <f t="shared" si="19"/>
        <v>0</v>
      </c>
      <c r="S54" s="424">
        <f t="shared" si="19"/>
        <v>4</v>
      </c>
      <c r="T54" s="420">
        <f t="shared" si="19"/>
        <v>0</v>
      </c>
      <c r="U54" s="421">
        <f t="shared" si="19"/>
        <v>0</v>
      </c>
      <c r="V54" s="421">
        <f t="shared" si="19"/>
        <v>0</v>
      </c>
      <c r="W54" s="421">
        <f t="shared" si="19"/>
        <v>0</v>
      </c>
      <c r="X54" s="421">
        <f t="shared" si="19"/>
        <v>0</v>
      </c>
      <c r="Y54" s="422">
        <f t="shared" si="19"/>
        <v>0</v>
      </c>
      <c r="Z54" s="423">
        <f t="shared" si="19"/>
        <v>0</v>
      </c>
      <c r="AA54" s="424">
        <f t="shared" si="19"/>
        <v>0</v>
      </c>
      <c r="AB54" s="420">
        <f t="shared" si="19"/>
        <v>10</v>
      </c>
      <c r="AC54" s="421">
        <f t="shared" si="19"/>
        <v>30</v>
      </c>
      <c r="AD54" s="421">
        <f t="shared" si="19"/>
        <v>0</v>
      </c>
      <c r="AE54" s="421">
        <f t="shared" si="19"/>
        <v>0</v>
      </c>
      <c r="AF54" s="421">
        <f t="shared" si="19"/>
        <v>0</v>
      </c>
      <c r="AG54" s="422">
        <f t="shared" si="19"/>
        <v>0</v>
      </c>
      <c r="AH54" s="423">
        <f t="shared" si="19"/>
        <v>0</v>
      </c>
      <c r="AI54" s="424">
        <f t="shared" si="19"/>
        <v>4</v>
      </c>
      <c r="AJ54" s="420">
        <f t="shared" si="19"/>
        <v>0</v>
      </c>
      <c r="AK54" s="421">
        <f t="shared" si="19"/>
        <v>0</v>
      </c>
      <c r="AL54" s="421">
        <f t="shared" si="19"/>
        <v>0</v>
      </c>
      <c r="AM54" s="421">
        <f t="shared" si="19"/>
        <v>0</v>
      </c>
      <c r="AN54" s="421">
        <f t="shared" si="19"/>
        <v>0</v>
      </c>
      <c r="AO54" s="422">
        <f t="shared" si="19"/>
        <v>0</v>
      </c>
      <c r="AP54" s="423">
        <f t="shared" si="19"/>
        <v>0</v>
      </c>
      <c r="AQ54" s="424">
        <f t="shared" si="19"/>
        <v>0</v>
      </c>
      <c r="AR54" s="420">
        <f t="shared" si="19"/>
        <v>0</v>
      </c>
      <c r="AS54" s="421">
        <f t="shared" si="19"/>
        <v>0</v>
      </c>
      <c r="AT54" s="421">
        <f t="shared" si="19"/>
        <v>0</v>
      </c>
      <c r="AU54" s="421">
        <f t="shared" si="19"/>
        <v>0</v>
      </c>
      <c r="AV54" s="421">
        <f t="shared" si="19"/>
        <v>0</v>
      </c>
      <c r="AW54" s="422">
        <f t="shared" si="19"/>
        <v>0</v>
      </c>
      <c r="AX54" s="423">
        <f t="shared" si="19"/>
        <v>0</v>
      </c>
      <c r="AY54" s="424">
        <f t="shared" si="19"/>
        <v>0</v>
      </c>
      <c r="AZ54" s="420">
        <f t="shared" si="19"/>
        <v>20</v>
      </c>
      <c r="BA54" s="421">
        <f t="shared" si="19"/>
        <v>30</v>
      </c>
      <c r="BB54" s="421">
        <f t="shared" si="19"/>
        <v>30</v>
      </c>
      <c r="BC54" s="421">
        <f t="shared" si="19"/>
        <v>0</v>
      </c>
      <c r="BD54" s="421">
        <f t="shared" si="19"/>
        <v>0</v>
      </c>
      <c r="BE54" s="422">
        <f t="shared" si="19"/>
        <v>0</v>
      </c>
      <c r="BF54" s="423">
        <f t="shared" si="19"/>
        <v>0</v>
      </c>
      <c r="BG54" s="424">
        <f t="shared" si="19"/>
        <v>8</v>
      </c>
    </row>
    <row r="55" spans="1:59" s="165" customFormat="1" ht="36.950000000000003" customHeight="1" x14ac:dyDescent="0.2">
      <c r="A55" s="397">
        <v>1</v>
      </c>
      <c r="B55" s="395" t="s">
        <v>316</v>
      </c>
      <c r="C55" s="425">
        <f>SUM(D55:I55)</f>
        <v>40</v>
      </c>
      <c r="D55" s="319">
        <f t="shared" si="6"/>
        <v>10</v>
      </c>
      <c r="E55" s="320">
        <f t="shared" si="7"/>
        <v>30</v>
      </c>
      <c r="F55" s="320">
        <f t="shared" si="8"/>
        <v>0</v>
      </c>
      <c r="G55" s="320">
        <f t="shared" si="9"/>
        <v>0</v>
      </c>
      <c r="H55" s="320">
        <f t="shared" si="10"/>
        <v>0</v>
      </c>
      <c r="I55" s="321">
        <f t="shared" si="11"/>
        <v>0</v>
      </c>
      <c r="J55" s="429" t="s">
        <v>7</v>
      </c>
      <c r="K55" s="425">
        <f t="shared" si="5"/>
        <v>4</v>
      </c>
      <c r="L55" s="322"/>
      <c r="M55" s="323"/>
      <c r="N55" s="323"/>
      <c r="O55" s="323"/>
      <c r="P55" s="323"/>
      <c r="Q55" s="324"/>
      <c r="R55" s="432"/>
      <c r="S55" s="433"/>
      <c r="T55" s="322"/>
      <c r="U55" s="323"/>
      <c r="V55" s="323"/>
      <c r="W55" s="323"/>
      <c r="X55" s="323"/>
      <c r="Y55" s="324"/>
      <c r="Z55" s="432"/>
      <c r="AA55" s="433"/>
      <c r="AB55" s="319">
        <v>10</v>
      </c>
      <c r="AC55" s="320">
        <v>30</v>
      </c>
      <c r="AD55" s="320"/>
      <c r="AE55" s="320"/>
      <c r="AF55" s="320"/>
      <c r="AG55" s="321"/>
      <c r="AH55" s="432" t="s">
        <v>7</v>
      </c>
      <c r="AI55" s="433">
        <v>4</v>
      </c>
      <c r="AJ55" s="319"/>
      <c r="AK55" s="320"/>
      <c r="AL55" s="320"/>
      <c r="AM55" s="320"/>
      <c r="AN55" s="320"/>
      <c r="AO55" s="321"/>
      <c r="AP55" s="432"/>
      <c r="AQ55" s="433"/>
      <c r="AR55" s="322"/>
      <c r="AS55" s="323"/>
      <c r="AT55" s="323"/>
      <c r="AU55" s="323"/>
      <c r="AV55" s="323"/>
      <c r="AW55" s="324"/>
      <c r="AX55" s="432"/>
      <c r="AY55" s="433"/>
      <c r="AZ55" s="322"/>
      <c r="BA55" s="323"/>
      <c r="BB55" s="323"/>
      <c r="BC55" s="323"/>
      <c r="BD55" s="323"/>
      <c r="BE55" s="324"/>
      <c r="BF55" s="432"/>
      <c r="BG55" s="433"/>
    </row>
    <row r="56" spans="1:59" s="165" customFormat="1" ht="36.950000000000003" customHeight="1" x14ac:dyDescent="0.2">
      <c r="A56" s="398">
        <v>2</v>
      </c>
      <c r="B56" s="396" t="s">
        <v>318</v>
      </c>
      <c r="C56" s="426">
        <f>SUM(D56:I56)</f>
        <v>40</v>
      </c>
      <c r="D56" s="330">
        <f t="shared" si="6"/>
        <v>10</v>
      </c>
      <c r="E56" s="331">
        <f t="shared" si="7"/>
        <v>0</v>
      </c>
      <c r="F56" s="331">
        <f t="shared" si="8"/>
        <v>30</v>
      </c>
      <c r="G56" s="331">
        <f t="shared" si="9"/>
        <v>0</v>
      </c>
      <c r="H56" s="331">
        <f t="shared" si="10"/>
        <v>0</v>
      </c>
      <c r="I56" s="332">
        <f t="shared" si="11"/>
        <v>0</v>
      </c>
      <c r="J56" s="430" t="s">
        <v>7</v>
      </c>
      <c r="K56" s="426">
        <f t="shared" si="5"/>
        <v>4</v>
      </c>
      <c r="L56" s="333">
        <v>10</v>
      </c>
      <c r="M56" s="334"/>
      <c r="N56" s="334">
        <v>30</v>
      </c>
      <c r="O56" s="334"/>
      <c r="P56" s="334"/>
      <c r="Q56" s="335"/>
      <c r="R56" s="434" t="s">
        <v>7</v>
      </c>
      <c r="S56" s="435">
        <v>4</v>
      </c>
      <c r="T56" s="356"/>
      <c r="U56" s="327"/>
      <c r="V56" s="327"/>
      <c r="W56" s="327"/>
      <c r="X56" s="327"/>
      <c r="Y56" s="357"/>
      <c r="Z56" s="434"/>
      <c r="AA56" s="435"/>
      <c r="AB56" s="333"/>
      <c r="AC56" s="334"/>
      <c r="AD56" s="334"/>
      <c r="AE56" s="334"/>
      <c r="AF56" s="334"/>
      <c r="AG56" s="335"/>
      <c r="AH56" s="440"/>
      <c r="AI56" s="441"/>
      <c r="AJ56" s="333"/>
      <c r="AK56" s="334"/>
      <c r="AL56" s="334"/>
      <c r="AM56" s="334"/>
      <c r="AN56" s="334"/>
      <c r="AO56" s="335"/>
      <c r="AP56" s="440"/>
      <c r="AQ56" s="441"/>
      <c r="AR56" s="356"/>
      <c r="AS56" s="327"/>
      <c r="AT56" s="327"/>
      <c r="AU56" s="327"/>
      <c r="AV56" s="327"/>
      <c r="AW56" s="357"/>
      <c r="AX56" s="434"/>
      <c r="AY56" s="435"/>
      <c r="AZ56" s="356"/>
      <c r="BA56" s="327"/>
      <c r="BB56" s="327"/>
      <c r="BC56" s="327"/>
      <c r="BD56" s="327"/>
      <c r="BE56" s="328"/>
      <c r="BF56" s="434"/>
      <c r="BG56" s="435"/>
    </row>
    <row r="57" spans="1:59" s="165" customFormat="1" ht="36.950000000000003" customHeight="1" x14ac:dyDescent="0.2">
      <c r="A57" s="397">
        <v>3</v>
      </c>
      <c r="B57" s="396" t="s">
        <v>315</v>
      </c>
      <c r="C57" s="426">
        <f>SUM(D57:I57)</f>
        <v>40</v>
      </c>
      <c r="D57" s="330">
        <f t="shared" si="6"/>
        <v>10</v>
      </c>
      <c r="E57" s="331">
        <f t="shared" si="7"/>
        <v>0</v>
      </c>
      <c r="F57" s="331">
        <f t="shared" si="8"/>
        <v>30</v>
      </c>
      <c r="G57" s="331">
        <f t="shared" si="9"/>
        <v>0</v>
      </c>
      <c r="H57" s="331">
        <f t="shared" si="10"/>
        <v>0</v>
      </c>
      <c r="I57" s="332">
        <f t="shared" si="11"/>
        <v>0</v>
      </c>
      <c r="J57" s="430" t="s">
        <v>7</v>
      </c>
      <c r="K57" s="426">
        <f t="shared" si="5"/>
        <v>4</v>
      </c>
      <c r="L57" s="333"/>
      <c r="M57" s="334"/>
      <c r="N57" s="334"/>
      <c r="O57" s="334"/>
      <c r="P57" s="334"/>
      <c r="Q57" s="335"/>
      <c r="R57" s="434"/>
      <c r="S57" s="435"/>
      <c r="T57" s="356"/>
      <c r="U57" s="327"/>
      <c r="V57" s="327"/>
      <c r="W57" s="327"/>
      <c r="X57" s="327"/>
      <c r="Y57" s="357"/>
      <c r="Z57" s="434"/>
      <c r="AA57" s="435"/>
      <c r="AB57" s="333"/>
      <c r="AC57" s="334"/>
      <c r="AD57" s="334"/>
      <c r="AE57" s="334"/>
      <c r="AF57" s="334"/>
      <c r="AG57" s="335"/>
      <c r="AH57" s="440"/>
      <c r="AI57" s="441"/>
      <c r="AJ57" s="333"/>
      <c r="AK57" s="334"/>
      <c r="AL57" s="334"/>
      <c r="AM57" s="334"/>
      <c r="AN57" s="334"/>
      <c r="AO57" s="335"/>
      <c r="AP57" s="440"/>
      <c r="AQ57" s="441"/>
      <c r="AR57" s="356"/>
      <c r="AS57" s="327"/>
      <c r="AT57" s="327"/>
      <c r="AU57" s="327"/>
      <c r="AV57" s="327"/>
      <c r="AW57" s="357"/>
      <c r="AX57" s="434"/>
      <c r="AY57" s="435"/>
      <c r="AZ57" s="356">
        <v>10</v>
      </c>
      <c r="BA57" s="327"/>
      <c r="BB57" s="327">
        <v>30</v>
      </c>
      <c r="BC57" s="327"/>
      <c r="BD57" s="327"/>
      <c r="BE57" s="328"/>
      <c r="BF57" s="434" t="s">
        <v>7</v>
      </c>
      <c r="BG57" s="435">
        <v>4</v>
      </c>
    </row>
    <row r="58" spans="1:59" s="165" customFormat="1" ht="36.950000000000003" customHeight="1" thickBot="1" x14ac:dyDescent="0.25">
      <c r="A58" s="398">
        <v>4</v>
      </c>
      <c r="B58" s="396" t="s">
        <v>317</v>
      </c>
      <c r="C58" s="427">
        <f>SUM(D58:I58)</f>
        <v>40</v>
      </c>
      <c r="D58" s="340">
        <f t="shared" si="6"/>
        <v>10</v>
      </c>
      <c r="E58" s="341">
        <f t="shared" si="7"/>
        <v>30</v>
      </c>
      <c r="F58" s="341">
        <f t="shared" si="8"/>
        <v>0</v>
      </c>
      <c r="G58" s="341">
        <f t="shared" si="9"/>
        <v>0</v>
      </c>
      <c r="H58" s="341">
        <f t="shared" si="10"/>
        <v>0</v>
      </c>
      <c r="I58" s="342">
        <f t="shared" si="11"/>
        <v>0</v>
      </c>
      <c r="J58" s="431" t="s">
        <v>7</v>
      </c>
      <c r="K58" s="427">
        <f t="shared" si="5"/>
        <v>4</v>
      </c>
      <c r="L58" s="343"/>
      <c r="M58" s="344"/>
      <c r="N58" s="344"/>
      <c r="O58" s="344"/>
      <c r="P58" s="344"/>
      <c r="Q58" s="345"/>
      <c r="R58" s="436"/>
      <c r="S58" s="437"/>
      <c r="T58" s="358"/>
      <c r="U58" s="338"/>
      <c r="V58" s="338"/>
      <c r="W58" s="338"/>
      <c r="X58" s="338"/>
      <c r="Y58" s="359"/>
      <c r="Z58" s="436"/>
      <c r="AA58" s="437"/>
      <c r="AB58" s="343"/>
      <c r="AC58" s="344"/>
      <c r="AD58" s="344"/>
      <c r="AE58" s="344"/>
      <c r="AF58" s="344"/>
      <c r="AG58" s="345"/>
      <c r="AH58" s="442"/>
      <c r="AI58" s="443"/>
      <c r="AJ58" s="343"/>
      <c r="AK58" s="344"/>
      <c r="AL58" s="344"/>
      <c r="AM58" s="344"/>
      <c r="AN58" s="344"/>
      <c r="AO58" s="345"/>
      <c r="AP58" s="442"/>
      <c r="AQ58" s="443"/>
      <c r="AR58" s="358"/>
      <c r="AS58" s="338"/>
      <c r="AT58" s="338"/>
      <c r="AU58" s="338"/>
      <c r="AV58" s="338"/>
      <c r="AW58" s="359"/>
      <c r="AX58" s="436"/>
      <c r="AY58" s="437"/>
      <c r="AZ58" s="358">
        <v>10</v>
      </c>
      <c r="BA58" s="338">
        <v>30</v>
      </c>
      <c r="BB58" s="338"/>
      <c r="BC58" s="338"/>
      <c r="BD58" s="338"/>
      <c r="BE58" s="355"/>
      <c r="BF58" s="436" t="s">
        <v>7</v>
      </c>
      <c r="BG58" s="437">
        <v>4</v>
      </c>
    </row>
    <row r="59" spans="1:59" s="297" customFormat="1" ht="24.95" customHeight="1" thickBot="1" x14ac:dyDescent="0.25">
      <c r="A59" s="444" t="s">
        <v>62</v>
      </c>
      <c r="B59" s="445" t="s">
        <v>73</v>
      </c>
      <c r="C59" s="428"/>
      <c r="D59" s="446">
        <f t="shared" ref="D59:I59" si="20">L59+T59+AB59+AJ59+AR59+AZ59</f>
        <v>0</v>
      </c>
      <c r="E59" s="447">
        <f t="shared" si="20"/>
        <v>0</v>
      </c>
      <c r="F59" s="447">
        <f t="shared" si="20"/>
        <v>0</v>
      </c>
      <c r="G59" s="447">
        <f t="shared" si="20"/>
        <v>0</v>
      </c>
      <c r="H59" s="447">
        <f t="shared" si="20"/>
        <v>0</v>
      </c>
      <c r="I59" s="448">
        <f t="shared" si="20"/>
        <v>0</v>
      </c>
      <c r="J59" s="428" t="s">
        <v>7</v>
      </c>
      <c r="K59" s="428">
        <f>S59+AA59+AI59+AQ59+AY59+BG59</f>
        <v>32</v>
      </c>
      <c r="L59" s="446"/>
      <c r="M59" s="447"/>
      <c r="N59" s="447"/>
      <c r="O59" s="447"/>
      <c r="P59" s="447"/>
      <c r="Q59" s="448"/>
      <c r="R59" s="438"/>
      <c r="S59" s="439"/>
      <c r="T59" s="446"/>
      <c r="U59" s="447"/>
      <c r="V59" s="447"/>
      <c r="W59" s="447"/>
      <c r="X59" s="447"/>
      <c r="Y59" s="448"/>
      <c r="Z59" s="438" t="s">
        <v>7</v>
      </c>
      <c r="AA59" s="439">
        <v>6</v>
      </c>
      <c r="AB59" s="446"/>
      <c r="AC59" s="447"/>
      <c r="AD59" s="447"/>
      <c r="AE59" s="447"/>
      <c r="AF59" s="447"/>
      <c r="AG59" s="448"/>
      <c r="AH59" s="438" t="s">
        <v>7</v>
      </c>
      <c r="AI59" s="439">
        <v>5</v>
      </c>
      <c r="AJ59" s="446"/>
      <c r="AK59" s="447"/>
      <c r="AL59" s="447"/>
      <c r="AM59" s="447"/>
      <c r="AN59" s="447"/>
      <c r="AO59" s="448"/>
      <c r="AP59" s="438" t="s">
        <v>7</v>
      </c>
      <c r="AQ59" s="439">
        <v>11</v>
      </c>
      <c r="AR59" s="446"/>
      <c r="AS59" s="447"/>
      <c r="AT59" s="447"/>
      <c r="AU59" s="447"/>
      <c r="AV59" s="447"/>
      <c r="AW59" s="448"/>
      <c r="AX59" s="438" t="s">
        <v>7</v>
      </c>
      <c r="AY59" s="439">
        <v>5</v>
      </c>
      <c r="AZ59" s="446"/>
      <c r="BA59" s="447"/>
      <c r="BB59" s="447"/>
      <c r="BC59" s="447"/>
      <c r="BD59" s="447"/>
      <c r="BE59" s="448"/>
      <c r="BF59" s="438" t="s">
        <v>7</v>
      </c>
      <c r="BG59" s="439">
        <v>5</v>
      </c>
    </row>
    <row r="60" spans="1:59" s="197" customFormat="1" ht="24.95" customHeight="1" thickBot="1" x14ac:dyDescent="0.25">
      <c r="A60" s="515" t="s">
        <v>324</v>
      </c>
      <c r="B60" s="516"/>
      <c r="C60" s="496">
        <f t="shared" ref="C60:I60" si="21">C8+C24+C33+C42+C54</f>
        <v>1800</v>
      </c>
      <c r="D60" s="449">
        <f t="shared" si="21"/>
        <v>735</v>
      </c>
      <c r="E60" s="450">
        <f t="shared" si="21"/>
        <v>375</v>
      </c>
      <c r="F60" s="450">
        <f t="shared" si="21"/>
        <v>315</v>
      </c>
      <c r="G60" s="450">
        <f t="shared" si="21"/>
        <v>75</v>
      </c>
      <c r="H60" s="450">
        <f t="shared" si="21"/>
        <v>225</v>
      </c>
      <c r="I60" s="451">
        <f t="shared" si="21"/>
        <v>75</v>
      </c>
      <c r="J60" s="496"/>
      <c r="K60" s="496">
        <f>K8+K24+K33+K42+K54+K59</f>
        <v>180</v>
      </c>
      <c r="L60" s="452">
        <f t="shared" ref="L60:Q60" si="22">L8+L24+L33+L42+L54</f>
        <v>210</v>
      </c>
      <c r="M60" s="452">
        <f t="shared" si="22"/>
        <v>15</v>
      </c>
      <c r="N60" s="452">
        <f t="shared" si="22"/>
        <v>60</v>
      </c>
      <c r="O60" s="452">
        <f t="shared" si="22"/>
        <v>15</v>
      </c>
      <c r="P60" s="452">
        <f t="shared" si="22"/>
        <v>90</v>
      </c>
      <c r="Q60" s="452">
        <f t="shared" si="22"/>
        <v>0</v>
      </c>
      <c r="R60" s="461" t="s">
        <v>309</v>
      </c>
      <c r="S60" s="459">
        <f t="shared" ref="S60:Y60" si="23">S8+S24+S33+S42+S54</f>
        <v>28</v>
      </c>
      <c r="T60" s="452">
        <f t="shared" si="23"/>
        <v>175</v>
      </c>
      <c r="U60" s="452">
        <f t="shared" si="23"/>
        <v>45</v>
      </c>
      <c r="V60" s="452">
        <f t="shared" si="23"/>
        <v>75</v>
      </c>
      <c r="W60" s="452">
        <f t="shared" si="23"/>
        <v>0</v>
      </c>
      <c r="X60" s="452">
        <f t="shared" si="23"/>
        <v>90</v>
      </c>
      <c r="Y60" s="452">
        <f t="shared" si="23"/>
        <v>0</v>
      </c>
      <c r="Z60" s="461" t="s">
        <v>310</v>
      </c>
      <c r="AA60" s="459">
        <f>AA8+AA24+AA33+AA42+AA54+AA59</f>
        <v>32</v>
      </c>
      <c r="AB60" s="452">
        <f t="shared" ref="AB60:AG60" si="24">AB8+AB24+AB33+AB42+AB54</f>
        <v>130</v>
      </c>
      <c r="AC60" s="452">
        <f t="shared" si="24"/>
        <v>120</v>
      </c>
      <c r="AD60" s="452">
        <f t="shared" si="24"/>
        <v>0</v>
      </c>
      <c r="AE60" s="452">
        <f t="shared" si="24"/>
        <v>30</v>
      </c>
      <c r="AF60" s="452">
        <f t="shared" si="24"/>
        <v>15</v>
      </c>
      <c r="AG60" s="452">
        <f t="shared" si="24"/>
        <v>0</v>
      </c>
      <c r="AH60" s="461" t="s">
        <v>311</v>
      </c>
      <c r="AI60" s="459">
        <f>AI8+AI24+AI33+AI42+AI54+AI59</f>
        <v>30</v>
      </c>
      <c r="AJ60" s="452">
        <f t="shared" ref="AJ60:AO60" si="25">AJ8+AJ24+AJ33+AJ42+AJ54</f>
        <v>85</v>
      </c>
      <c r="AK60" s="452">
        <f t="shared" si="25"/>
        <v>45</v>
      </c>
      <c r="AL60" s="452">
        <f t="shared" si="25"/>
        <v>45</v>
      </c>
      <c r="AM60" s="452">
        <f t="shared" si="25"/>
        <v>15</v>
      </c>
      <c r="AN60" s="452">
        <f t="shared" si="25"/>
        <v>30</v>
      </c>
      <c r="AO60" s="452">
        <f t="shared" si="25"/>
        <v>15</v>
      </c>
      <c r="AP60" s="461" t="s">
        <v>312</v>
      </c>
      <c r="AQ60" s="459">
        <f>AQ8+AQ24+AQ33+AQ42+AQ54+AQ59</f>
        <v>30</v>
      </c>
      <c r="AR60" s="452">
        <f t="shared" ref="AR60:AW60" si="26">AR8+AR24+AR33+AR42+AR54</f>
        <v>70</v>
      </c>
      <c r="AS60" s="452">
        <f t="shared" si="26"/>
        <v>60</v>
      </c>
      <c r="AT60" s="452">
        <f t="shared" si="26"/>
        <v>105</v>
      </c>
      <c r="AU60" s="452">
        <f t="shared" si="26"/>
        <v>15</v>
      </c>
      <c r="AV60" s="452">
        <f t="shared" si="26"/>
        <v>0</v>
      </c>
      <c r="AW60" s="452">
        <f t="shared" si="26"/>
        <v>30</v>
      </c>
      <c r="AX60" s="461" t="s">
        <v>313</v>
      </c>
      <c r="AY60" s="459">
        <f>AY8+AY24+AY33+AY42+AY54+AY59</f>
        <v>32</v>
      </c>
      <c r="AZ60" s="452">
        <f t="shared" ref="AZ60:BE60" si="27">AZ8+AZ24+AZ33+AZ42+AZ54</f>
        <v>65</v>
      </c>
      <c r="BA60" s="452">
        <f t="shared" si="27"/>
        <v>90</v>
      </c>
      <c r="BB60" s="452">
        <f t="shared" si="27"/>
        <v>30</v>
      </c>
      <c r="BC60" s="452">
        <f t="shared" si="27"/>
        <v>0</v>
      </c>
      <c r="BD60" s="452">
        <f t="shared" si="27"/>
        <v>0</v>
      </c>
      <c r="BE60" s="452">
        <f t="shared" si="27"/>
        <v>30</v>
      </c>
      <c r="BF60" s="461" t="s">
        <v>314</v>
      </c>
      <c r="BG60" s="459">
        <f>BG8+BG24+BG33+BG42+BG54+BG59</f>
        <v>28</v>
      </c>
    </row>
    <row r="61" spans="1:59" s="197" customFormat="1" ht="43.5" customHeight="1" thickBot="1" x14ac:dyDescent="0.25">
      <c r="A61" s="517"/>
      <c r="B61" s="518"/>
      <c r="C61" s="497"/>
      <c r="D61" s="498">
        <f>D60+E60+F60+G60+H60+I60</f>
        <v>1800</v>
      </c>
      <c r="E61" s="499"/>
      <c r="F61" s="499"/>
      <c r="G61" s="499"/>
      <c r="H61" s="499"/>
      <c r="I61" s="500"/>
      <c r="J61" s="497"/>
      <c r="K61" s="497"/>
      <c r="L61" s="456">
        <f>SUM(L60:Q60)</f>
        <v>390</v>
      </c>
      <c r="M61" s="457"/>
      <c r="N61" s="457"/>
      <c r="O61" s="457"/>
      <c r="P61" s="457"/>
      <c r="Q61" s="458"/>
      <c r="R61" s="462"/>
      <c r="S61" s="460"/>
      <c r="T61" s="456">
        <f>T60+U60+V60+W60+X60+Y60</f>
        <v>385</v>
      </c>
      <c r="U61" s="457"/>
      <c r="V61" s="457"/>
      <c r="W61" s="457"/>
      <c r="X61" s="457"/>
      <c r="Y61" s="458"/>
      <c r="Z61" s="462"/>
      <c r="AA61" s="460"/>
      <c r="AB61" s="456">
        <f>SUM(AB60:AG60)</f>
        <v>295</v>
      </c>
      <c r="AC61" s="457"/>
      <c r="AD61" s="457"/>
      <c r="AE61" s="457"/>
      <c r="AF61" s="457"/>
      <c r="AG61" s="458"/>
      <c r="AH61" s="462"/>
      <c r="AI61" s="460"/>
      <c r="AJ61" s="456">
        <f>SUM(AJ60:AO60)</f>
        <v>235</v>
      </c>
      <c r="AK61" s="457"/>
      <c r="AL61" s="457"/>
      <c r="AM61" s="457"/>
      <c r="AN61" s="457"/>
      <c r="AO61" s="458"/>
      <c r="AP61" s="462"/>
      <c r="AQ61" s="460"/>
      <c r="AR61" s="456">
        <f>SUM(AR60:AW60)</f>
        <v>280</v>
      </c>
      <c r="AS61" s="457"/>
      <c r="AT61" s="457"/>
      <c r="AU61" s="457"/>
      <c r="AV61" s="457"/>
      <c r="AW61" s="458"/>
      <c r="AX61" s="462"/>
      <c r="AY61" s="460"/>
      <c r="AZ61" s="456">
        <f>SUM(AZ60:BE60)</f>
        <v>215</v>
      </c>
      <c r="BA61" s="457"/>
      <c r="BB61" s="457"/>
      <c r="BC61" s="457"/>
      <c r="BD61" s="457"/>
      <c r="BE61" s="458"/>
      <c r="BF61" s="462"/>
      <c r="BG61" s="460"/>
    </row>
    <row r="62" spans="1:59" ht="15.75" x14ac:dyDescent="0.25">
      <c r="A62" s="211"/>
      <c r="B62" s="211"/>
      <c r="C62" s="289"/>
      <c r="D62" s="289"/>
      <c r="E62" s="289"/>
      <c r="F62" s="289"/>
      <c r="G62" s="289"/>
      <c r="H62" s="289"/>
      <c r="I62" s="289"/>
      <c r="J62" s="289"/>
      <c r="K62" s="289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89"/>
      <c r="BG62" s="289"/>
    </row>
    <row r="63" spans="1:59" ht="15.75" x14ac:dyDescent="0.25">
      <c r="A63" s="211"/>
      <c r="B63" s="211"/>
      <c r="C63" s="289"/>
      <c r="D63" s="289"/>
      <c r="E63" s="289"/>
      <c r="F63" s="289"/>
      <c r="G63" s="289"/>
      <c r="H63" s="289"/>
      <c r="I63" s="289"/>
      <c r="J63" s="289"/>
      <c r="K63" s="289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  <c r="AK63" s="214"/>
      <c r="AL63" s="214"/>
      <c r="AM63" s="214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89"/>
      <c r="BG63" s="289"/>
    </row>
    <row r="64" spans="1:59" ht="15.75" x14ac:dyDescent="0.25">
      <c r="A64" s="211"/>
      <c r="B64" s="211"/>
      <c r="C64" s="289"/>
      <c r="D64" s="289"/>
      <c r="E64" s="289"/>
      <c r="F64" s="289"/>
      <c r="G64" s="289"/>
      <c r="H64" s="289"/>
      <c r="I64" s="289"/>
      <c r="J64" s="289"/>
      <c r="K64" s="289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4"/>
      <c r="AB64" s="214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89"/>
      <c r="BG64" s="289"/>
    </row>
    <row r="65" spans="1:60" ht="58.5" customHeight="1" thickBot="1" x14ac:dyDescent="0.25">
      <c r="C65" s="220"/>
      <c r="D65" s="220"/>
      <c r="E65" s="220"/>
      <c r="F65" s="220"/>
      <c r="G65" s="372"/>
      <c r="H65" s="372"/>
      <c r="I65" s="373"/>
      <c r="J65" s="373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405"/>
      <c r="W65" s="405"/>
      <c r="X65" s="379"/>
      <c r="Y65" s="304"/>
      <c r="Z65" s="401"/>
      <c r="AA65" s="401"/>
      <c r="AB65" s="401"/>
      <c r="AC65" s="401"/>
      <c r="AD65" s="401"/>
      <c r="AE65" s="401"/>
      <c r="AF65" s="401"/>
      <c r="AG65" s="401"/>
      <c r="AH65" s="401"/>
      <c r="AI65" s="401"/>
      <c r="AJ65" s="401"/>
      <c r="AK65" s="401"/>
      <c r="AL65" s="379"/>
      <c r="AM65" s="379"/>
      <c r="AN65" s="379"/>
      <c r="AO65" s="379"/>
      <c r="AP65" s="379"/>
      <c r="AQ65" s="406"/>
      <c r="AR65" s="406"/>
      <c r="AS65" s="406"/>
      <c r="AT65" s="406"/>
      <c r="AU65" s="406"/>
      <c r="AV65" s="406"/>
      <c r="AW65" s="406"/>
      <c r="AX65" s="378"/>
      <c r="AY65" s="378"/>
      <c r="AZ65" s="378"/>
      <c r="BA65" s="378"/>
      <c r="BB65" s="304"/>
      <c r="BC65" s="304"/>
      <c r="BD65" s="304"/>
      <c r="BE65" s="304"/>
      <c r="BF65" s="306"/>
      <c r="BG65" s="306"/>
      <c r="BH65" s="302"/>
    </row>
    <row r="66" spans="1:60" ht="33" customHeight="1" thickBot="1" x14ac:dyDescent="0.25">
      <c r="C66" s="220"/>
      <c r="D66" s="220"/>
      <c r="E66" s="220"/>
      <c r="F66" s="220"/>
      <c r="G66" s="372"/>
      <c r="H66" s="372"/>
      <c r="I66" s="373"/>
      <c r="J66" s="373"/>
      <c r="K66" s="475" t="s">
        <v>322</v>
      </c>
      <c r="L66" s="476"/>
      <c r="M66" s="476"/>
      <c r="N66" s="476"/>
      <c r="O66" s="476"/>
      <c r="P66" s="476"/>
      <c r="Q66" s="476"/>
      <c r="R66" s="476"/>
      <c r="S66" s="476"/>
      <c r="T66" s="476"/>
      <c r="U66" s="477"/>
      <c r="V66" s="405"/>
      <c r="W66" s="405"/>
      <c r="X66" s="379"/>
      <c r="Y66" s="304"/>
      <c r="Z66" s="401"/>
      <c r="AA66" s="401"/>
      <c r="AB66" s="401"/>
      <c r="AC66" s="401"/>
      <c r="AD66" s="401"/>
      <c r="AE66" s="401"/>
      <c r="AF66" s="401"/>
      <c r="AG66" s="401"/>
      <c r="AH66" s="401"/>
      <c r="AI66" s="401"/>
      <c r="AJ66" s="401"/>
      <c r="AK66" s="401"/>
      <c r="AL66" s="379"/>
      <c r="AM66" s="379"/>
      <c r="AN66" s="379"/>
      <c r="AO66" s="379"/>
      <c r="AP66" s="379"/>
      <c r="AQ66" s="406"/>
      <c r="AR66" s="406"/>
      <c r="AS66" s="406"/>
      <c r="AT66" s="406"/>
      <c r="AU66" s="406"/>
      <c r="AV66" s="406"/>
      <c r="AW66" s="406"/>
      <c r="AX66" s="378"/>
      <c r="AY66" s="378"/>
      <c r="AZ66" s="378"/>
      <c r="BA66" s="378"/>
      <c r="BB66" s="304"/>
      <c r="BC66" s="304"/>
      <c r="BD66" s="304"/>
      <c r="BE66" s="304"/>
      <c r="BF66" s="306"/>
      <c r="BG66" s="306"/>
      <c r="BH66" s="302"/>
    </row>
    <row r="67" spans="1:60" s="221" customFormat="1" ht="72.75" customHeight="1" thickBot="1" x14ac:dyDescent="0.25">
      <c r="A67" s="220"/>
      <c r="B67" s="220"/>
      <c r="C67" s="220"/>
      <c r="D67" s="220"/>
      <c r="E67" s="220"/>
      <c r="F67" s="220"/>
      <c r="I67" s="299"/>
      <c r="J67" s="299"/>
      <c r="K67" s="472" t="s">
        <v>259</v>
      </c>
      <c r="L67" s="473"/>
      <c r="M67" s="473"/>
      <c r="N67" s="474"/>
      <c r="O67" s="548" t="s">
        <v>305</v>
      </c>
      <c r="P67" s="549"/>
      <c r="Q67" s="472" t="s">
        <v>92</v>
      </c>
      <c r="R67" s="474"/>
      <c r="S67" s="412" t="s">
        <v>260</v>
      </c>
      <c r="T67" s="413" t="s">
        <v>261</v>
      </c>
      <c r="U67" s="414" t="s">
        <v>262</v>
      </c>
      <c r="V67" s="379"/>
      <c r="W67" s="405"/>
      <c r="X67" s="379"/>
      <c r="Y67" s="304"/>
      <c r="Z67" s="402"/>
      <c r="AA67" s="402"/>
      <c r="AB67" s="402"/>
      <c r="AC67" s="467" t="s">
        <v>308</v>
      </c>
      <c r="AD67" s="467"/>
      <c r="AE67" s="467"/>
      <c r="AF67" s="467"/>
      <c r="AG67" s="467"/>
      <c r="AH67" s="467"/>
      <c r="AI67" s="467"/>
      <c r="AJ67" s="467"/>
      <c r="AK67" s="467"/>
      <c r="AL67" s="379"/>
      <c r="AM67" s="379"/>
      <c r="AN67" s="379"/>
      <c r="AO67" s="379"/>
      <c r="AP67" s="379"/>
      <c r="AQ67" s="405"/>
      <c r="AR67" s="405"/>
      <c r="AS67" s="405"/>
      <c r="AT67" s="405"/>
      <c r="AU67" s="405"/>
      <c r="AV67" s="405"/>
      <c r="AW67" s="405"/>
      <c r="AX67" s="377"/>
      <c r="AY67" s="386"/>
      <c r="AZ67" s="380"/>
      <c r="BA67" s="380"/>
      <c r="BB67" s="304"/>
      <c r="BC67" s="304"/>
      <c r="BD67" s="304"/>
      <c r="BE67" s="304"/>
      <c r="BF67" s="304"/>
      <c r="BG67" s="304"/>
      <c r="BH67" s="304"/>
    </row>
    <row r="68" spans="1:60" s="165" customFormat="1" ht="45.95" customHeight="1" thickBot="1" x14ac:dyDescent="0.3">
      <c r="A68" s="220"/>
      <c r="B68" s="220"/>
      <c r="C68" s="220"/>
      <c r="D68" s="220"/>
      <c r="E68" s="220"/>
      <c r="F68" s="220"/>
      <c r="G68" s="374"/>
      <c r="H68" s="291"/>
      <c r="I68" s="301"/>
      <c r="J68" s="298"/>
      <c r="K68" s="545" t="s">
        <v>321</v>
      </c>
      <c r="L68" s="542" t="s">
        <v>304</v>
      </c>
      <c r="M68" s="543"/>
      <c r="N68" s="544"/>
      <c r="O68" s="470">
        <v>40</v>
      </c>
      <c r="P68" s="471"/>
      <c r="Q68" s="470">
        <v>160</v>
      </c>
      <c r="R68" s="471"/>
      <c r="S68" s="389" t="s">
        <v>1</v>
      </c>
      <c r="T68" s="360">
        <v>200</v>
      </c>
      <c r="U68" s="389">
        <v>6</v>
      </c>
      <c r="V68" s="379"/>
      <c r="W68" s="379"/>
      <c r="X68" s="379"/>
      <c r="Y68" s="304"/>
      <c r="Z68" s="381"/>
      <c r="AA68" s="381"/>
      <c r="AB68" s="381"/>
      <c r="AC68" s="411" t="s">
        <v>9</v>
      </c>
      <c r="AD68" s="463" t="s">
        <v>78</v>
      </c>
      <c r="AE68" s="463"/>
      <c r="AF68" s="463"/>
      <c r="AG68" s="463"/>
      <c r="AH68" s="463"/>
      <c r="AI68" s="463"/>
      <c r="AJ68" s="463"/>
      <c r="AK68" s="463"/>
      <c r="AL68" s="379"/>
      <c r="AM68" s="379"/>
      <c r="AN68" s="379"/>
      <c r="AO68" s="379"/>
      <c r="AP68" s="379"/>
      <c r="AQ68" s="382"/>
      <c r="AR68" s="382"/>
      <c r="AS68" s="382"/>
      <c r="AT68" s="382"/>
      <c r="AU68" s="382"/>
      <c r="AV68" s="382"/>
      <c r="AW68" s="382"/>
      <c r="AX68" s="385"/>
      <c r="AY68" s="385"/>
      <c r="AZ68" s="382"/>
      <c r="BA68" s="382"/>
      <c r="BB68" s="363"/>
      <c r="BC68" s="305"/>
      <c r="BD68" s="305"/>
      <c r="BE68" s="305"/>
      <c r="BF68" s="305"/>
      <c r="BG68" s="305"/>
      <c r="BH68" s="305"/>
    </row>
    <row r="69" spans="1:60" s="165" customFormat="1" ht="45.95" customHeight="1" thickBot="1" x14ac:dyDescent="0.3">
      <c r="A69" s="220"/>
      <c r="B69" s="220"/>
      <c r="C69" s="220"/>
      <c r="D69" s="220"/>
      <c r="E69" s="220"/>
      <c r="F69" s="220"/>
      <c r="G69" s="374"/>
      <c r="H69" s="291"/>
      <c r="I69" s="301"/>
      <c r="J69" s="298"/>
      <c r="K69" s="546"/>
      <c r="L69" s="539" t="s">
        <v>90</v>
      </c>
      <c r="M69" s="540"/>
      <c r="N69" s="541"/>
      <c r="O69" s="468">
        <v>40</v>
      </c>
      <c r="P69" s="469"/>
      <c r="Q69" s="468">
        <v>110</v>
      </c>
      <c r="R69" s="469"/>
      <c r="S69" s="364" t="s">
        <v>2</v>
      </c>
      <c r="T69" s="361">
        <v>150</v>
      </c>
      <c r="U69" s="391">
        <v>5</v>
      </c>
      <c r="V69" s="379"/>
      <c r="W69" s="379"/>
      <c r="X69" s="379"/>
      <c r="Y69" s="304"/>
      <c r="Z69" s="381"/>
      <c r="AA69" s="381"/>
      <c r="AB69" s="381"/>
      <c r="AC69" s="411" t="s">
        <v>10</v>
      </c>
      <c r="AD69" s="463" t="s">
        <v>79</v>
      </c>
      <c r="AE69" s="463"/>
      <c r="AF69" s="463"/>
      <c r="AG69" s="463"/>
      <c r="AH69" s="463"/>
      <c r="AI69" s="463"/>
      <c r="AJ69" s="463"/>
      <c r="AK69" s="463"/>
      <c r="AL69" s="379"/>
      <c r="AM69" s="379"/>
      <c r="AN69" s="379"/>
      <c r="AO69" s="379"/>
      <c r="AP69" s="379"/>
      <c r="AQ69" s="382"/>
      <c r="AR69" s="382"/>
      <c r="AS69" s="382"/>
      <c r="AT69" s="382"/>
      <c r="AU69" s="382"/>
      <c r="AV69" s="382"/>
      <c r="AW69" s="382"/>
      <c r="AX69" s="382"/>
      <c r="AY69" s="382"/>
      <c r="AZ69" s="383"/>
      <c r="BA69" s="383"/>
      <c r="BB69" s="363"/>
      <c r="BC69" s="305"/>
      <c r="BD69" s="305"/>
      <c r="BE69" s="305"/>
      <c r="BF69" s="305"/>
      <c r="BG69" s="305"/>
      <c r="BH69" s="305"/>
    </row>
    <row r="70" spans="1:60" s="165" customFormat="1" ht="45.95" customHeight="1" thickBot="1" x14ac:dyDescent="0.3">
      <c r="A70" s="220"/>
      <c r="B70" s="220"/>
      <c r="C70" s="220"/>
      <c r="D70" s="220"/>
      <c r="E70" s="220"/>
      <c r="F70" s="220"/>
      <c r="G70" s="374"/>
      <c r="H70" s="291"/>
      <c r="I70" s="301"/>
      <c r="J70" s="300"/>
      <c r="K70" s="546"/>
      <c r="L70" s="539" t="s">
        <v>90</v>
      </c>
      <c r="M70" s="540"/>
      <c r="N70" s="541"/>
      <c r="O70" s="468">
        <v>40</v>
      </c>
      <c r="P70" s="469"/>
      <c r="Q70" s="468">
        <v>110</v>
      </c>
      <c r="R70" s="469"/>
      <c r="S70" s="360" t="s">
        <v>3</v>
      </c>
      <c r="T70" s="365">
        <v>150</v>
      </c>
      <c r="U70" s="391">
        <v>5</v>
      </c>
      <c r="V70" s="379"/>
      <c r="W70" s="379"/>
      <c r="X70" s="379"/>
      <c r="Y70" s="304"/>
      <c r="Z70" s="381"/>
      <c r="AA70" s="381"/>
      <c r="AB70" s="381"/>
      <c r="AC70" s="411" t="s">
        <v>12</v>
      </c>
      <c r="AD70" s="463" t="s">
        <v>80</v>
      </c>
      <c r="AE70" s="463"/>
      <c r="AF70" s="463"/>
      <c r="AG70" s="463"/>
      <c r="AH70" s="463"/>
      <c r="AI70" s="463"/>
      <c r="AJ70" s="463"/>
      <c r="AK70" s="463"/>
      <c r="AL70" s="379"/>
      <c r="AM70" s="379"/>
      <c r="AN70" s="379"/>
      <c r="AO70" s="379"/>
      <c r="AP70" s="379"/>
      <c r="AQ70" s="382"/>
      <c r="AR70" s="382"/>
      <c r="AS70" s="382"/>
      <c r="AT70" s="382"/>
      <c r="AU70" s="382"/>
      <c r="AV70" s="382"/>
      <c r="AW70" s="382"/>
      <c r="AX70" s="385"/>
      <c r="AY70" s="382"/>
      <c r="AZ70" s="383"/>
      <c r="BA70" s="383"/>
      <c r="BB70" s="363"/>
      <c r="BC70" s="305"/>
      <c r="BD70" s="305"/>
      <c r="BE70" s="305"/>
      <c r="BF70" s="305"/>
      <c r="BG70" s="305"/>
      <c r="BH70" s="305"/>
    </row>
    <row r="71" spans="1:60" s="165" customFormat="1" ht="45.95" customHeight="1" thickBot="1" x14ac:dyDescent="0.3">
      <c r="A71" s="220"/>
      <c r="B71" s="220"/>
      <c r="C71" s="220"/>
      <c r="D71" s="220"/>
      <c r="E71" s="220"/>
      <c r="F71" s="220"/>
      <c r="G71" s="374"/>
      <c r="H71" s="291"/>
      <c r="I71" s="301"/>
      <c r="J71" s="300"/>
      <c r="K71" s="546"/>
      <c r="L71" s="542" t="s">
        <v>89</v>
      </c>
      <c r="M71" s="543"/>
      <c r="N71" s="544"/>
      <c r="O71" s="470">
        <v>40</v>
      </c>
      <c r="P71" s="471"/>
      <c r="Q71" s="470">
        <v>160</v>
      </c>
      <c r="R71" s="471"/>
      <c r="S71" s="360" t="s">
        <v>3</v>
      </c>
      <c r="T71" s="361">
        <v>200</v>
      </c>
      <c r="U71" s="391">
        <v>6</v>
      </c>
      <c r="V71" s="379"/>
      <c r="W71" s="379"/>
      <c r="X71" s="379"/>
      <c r="Y71" s="304"/>
      <c r="Z71" s="381"/>
      <c r="AA71" s="381"/>
      <c r="AB71" s="381"/>
      <c r="AC71" s="411" t="s">
        <v>306</v>
      </c>
      <c r="AD71" s="463" t="s">
        <v>307</v>
      </c>
      <c r="AE71" s="463"/>
      <c r="AF71" s="463"/>
      <c r="AG71" s="463"/>
      <c r="AH71" s="463"/>
      <c r="AI71" s="463"/>
      <c r="AJ71" s="463"/>
      <c r="AK71" s="463"/>
      <c r="AL71" s="379"/>
      <c r="AM71" s="379"/>
      <c r="AN71" s="379"/>
      <c r="AO71" s="379"/>
      <c r="AP71" s="379"/>
      <c r="AQ71" s="382"/>
      <c r="AR71" s="382"/>
      <c r="AS71" s="382"/>
      <c r="AT71" s="382"/>
      <c r="AU71" s="382"/>
      <c r="AV71" s="382"/>
      <c r="AW71" s="382"/>
      <c r="AX71" s="385"/>
      <c r="AY71" s="382"/>
      <c r="AZ71" s="383"/>
      <c r="BA71" s="383"/>
      <c r="BB71" s="363"/>
      <c r="BC71" s="305"/>
      <c r="BD71" s="305"/>
      <c r="BE71" s="305"/>
      <c r="BF71" s="305"/>
      <c r="BG71" s="305"/>
      <c r="BH71" s="305"/>
    </row>
    <row r="72" spans="1:60" s="165" customFormat="1" ht="45.75" customHeight="1" thickBot="1" x14ac:dyDescent="0.3">
      <c r="A72" s="220"/>
      <c r="B72" s="220"/>
      <c r="C72" s="220"/>
      <c r="D72" s="220"/>
      <c r="E72" s="220"/>
      <c r="F72" s="220"/>
      <c r="G72" s="374"/>
      <c r="H72" s="291"/>
      <c r="I72" s="301"/>
      <c r="J72" s="298"/>
      <c r="K72" s="546"/>
      <c r="L72" s="539" t="s">
        <v>90</v>
      </c>
      <c r="M72" s="540"/>
      <c r="N72" s="541"/>
      <c r="O72" s="468">
        <v>40</v>
      </c>
      <c r="P72" s="469"/>
      <c r="Q72" s="468">
        <v>90</v>
      </c>
      <c r="R72" s="469"/>
      <c r="S72" s="366" t="s">
        <v>4</v>
      </c>
      <c r="T72" s="366">
        <v>130</v>
      </c>
      <c r="U72" s="390">
        <v>5</v>
      </c>
      <c r="V72" s="379"/>
      <c r="W72" s="406"/>
      <c r="X72" s="379"/>
      <c r="Y72" s="304"/>
      <c r="Z72" s="381"/>
      <c r="AA72" s="381"/>
      <c r="AB72" s="381"/>
      <c r="AC72" s="411" t="s">
        <v>81</v>
      </c>
      <c r="AD72" s="464" t="s">
        <v>82</v>
      </c>
      <c r="AE72" s="465"/>
      <c r="AF72" s="465"/>
      <c r="AG72" s="465"/>
      <c r="AH72" s="465"/>
      <c r="AI72" s="465"/>
      <c r="AJ72" s="465"/>
      <c r="AK72" s="466"/>
      <c r="AL72" s="379"/>
      <c r="AM72" s="379"/>
      <c r="AN72" s="379"/>
      <c r="AO72" s="379"/>
      <c r="AP72" s="379"/>
      <c r="AQ72" s="382"/>
      <c r="AR72" s="382"/>
      <c r="AS72" s="382"/>
      <c r="AT72" s="382"/>
      <c r="AU72" s="382"/>
      <c r="AV72" s="382"/>
      <c r="AW72" s="382"/>
      <c r="AX72" s="385"/>
      <c r="AY72" s="382"/>
      <c r="AZ72" s="383"/>
      <c r="BA72" s="383"/>
      <c r="BB72" s="363"/>
      <c r="BC72" s="305"/>
      <c r="BD72" s="305"/>
      <c r="BE72" s="305"/>
      <c r="BF72" s="305"/>
      <c r="BG72" s="305"/>
      <c r="BH72" s="305"/>
    </row>
    <row r="73" spans="1:60" s="165" customFormat="1" ht="45.75" customHeight="1" thickBot="1" x14ac:dyDescent="0.3">
      <c r="A73" s="220"/>
      <c r="B73" s="220"/>
      <c r="C73" s="220"/>
      <c r="D73" s="220"/>
      <c r="E73" s="220"/>
      <c r="F73" s="220"/>
      <c r="G73" s="374"/>
      <c r="H73" s="291"/>
      <c r="I73" s="301"/>
      <c r="J73" s="298"/>
      <c r="K73" s="547"/>
      <c r="L73" s="539" t="s">
        <v>90</v>
      </c>
      <c r="M73" s="540"/>
      <c r="N73" s="541"/>
      <c r="O73" s="468">
        <v>40</v>
      </c>
      <c r="P73" s="469"/>
      <c r="Q73" s="468">
        <v>90</v>
      </c>
      <c r="R73" s="469"/>
      <c r="S73" s="387" t="s">
        <v>5</v>
      </c>
      <c r="T73" s="387">
        <v>130</v>
      </c>
      <c r="U73" s="392">
        <v>5</v>
      </c>
      <c r="V73" s="379"/>
      <c r="W73" s="406"/>
      <c r="X73" s="379"/>
      <c r="Y73" s="304"/>
      <c r="Z73" s="381"/>
      <c r="AA73" s="381"/>
      <c r="AB73" s="381"/>
      <c r="AC73" s="411" t="s">
        <v>83</v>
      </c>
      <c r="AD73" s="464" t="s">
        <v>84</v>
      </c>
      <c r="AE73" s="465"/>
      <c r="AF73" s="465"/>
      <c r="AG73" s="465"/>
      <c r="AH73" s="465"/>
      <c r="AI73" s="465"/>
      <c r="AJ73" s="465"/>
      <c r="AK73" s="466"/>
      <c r="AL73" s="379"/>
      <c r="AM73" s="379"/>
      <c r="AN73" s="379"/>
      <c r="AO73" s="379"/>
      <c r="AP73" s="379"/>
      <c r="AQ73" s="382"/>
      <c r="AR73" s="382"/>
      <c r="AS73" s="382"/>
      <c r="AT73" s="382"/>
      <c r="AU73" s="382"/>
      <c r="AV73" s="382"/>
      <c r="AW73" s="382"/>
      <c r="AX73" s="385"/>
      <c r="AY73" s="382"/>
      <c r="AZ73" s="383"/>
      <c r="BA73" s="383"/>
      <c r="BB73" s="363"/>
      <c r="BC73" s="305"/>
      <c r="BD73" s="305"/>
      <c r="BE73" s="305"/>
      <c r="BF73" s="305"/>
      <c r="BG73" s="305"/>
      <c r="BH73" s="305"/>
    </row>
    <row r="74" spans="1:60" s="165" customFormat="1" ht="45.95" customHeight="1" thickBot="1" x14ac:dyDescent="0.3">
      <c r="A74" s="220"/>
      <c r="B74" s="220"/>
      <c r="C74" s="220"/>
      <c r="D74" s="220"/>
      <c r="E74" s="220"/>
      <c r="F74" s="220"/>
      <c r="G74" s="374"/>
      <c r="H74" s="291"/>
      <c r="I74" s="291"/>
      <c r="K74" s="482"/>
      <c r="L74" s="483"/>
      <c r="M74" s="483"/>
      <c r="N74" s="484"/>
      <c r="O74" s="480">
        <f>SUM(O68:P73)</f>
        <v>240</v>
      </c>
      <c r="P74" s="481"/>
      <c r="Q74" s="478">
        <f>SUM(Q68:R73)</f>
        <v>720</v>
      </c>
      <c r="R74" s="479"/>
      <c r="S74" s="409"/>
      <c r="T74" s="415">
        <f>SUM(T68:T73)</f>
        <v>960</v>
      </c>
      <c r="U74" s="416">
        <f>SUM(U68:U73)</f>
        <v>32</v>
      </c>
      <c r="V74" s="379"/>
      <c r="W74" s="379"/>
      <c r="X74" s="379"/>
      <c r="Y74" s="304"/>
      <c r="Z74" s="381"/>
      <c r="AA74" s="381"/>
      <c r="AB74" s="381"/>
      <c r="AC74" s="411" t="s">
        <v>11</v>
      </c>
      <c r="AD74" s="463" t="s">
        <v>85</v>
      </c>
      <c r="AE74" s="463"/>
      <c r="AF74" s="463"/>
      <c r="AG74" s="463"/>
      <c r="AH74" s="463"/>
      <c r="AI74" s="463"/>
      <c r="AJ74" s="463"/>
      <c r="AK74" s="463"/>
      <c r="AL74" s="379"/>
      <c r="AM74" s="379"/>
      <c r="AN74" s="379"/>
      <c r="AO74" s="379"/>
      <c r="AP74" s="379"/>
      <c r="AQ74" s="379"/>
      <c r="AR74" s="379"/>
      <c r="AS74" s="407"/>
      <c r="AT74" s="407"/>
      <c r="AU74" s="407"/>
      <c r="AV74" s="407"/>
      <c r="AW74" s="383"/>
      <c r="AX74" s="375"/>
      <c r="AY74" s="376"/>
      <c r="AZ74" s="384"/>
      <c r="BA74" s="384"/>
      <c r="BB74" s="363"/>
      <c r="BC74" s="305"/>
      <c r="BD74" s="305"/>
      <c r="BE74" s="305"/>
      <c r="BF74" s="305"/>
      <c r="BG74" s="305"/>
      <c r="BH74" s="305"/>
    </row>
    <row r="75" spans="1:60" ht="15" x14ac:dyDescent="0.2">
      <c r="C75" s="220"/>
      <c r="D75" s="220"/>
      <c r="E75" s="220"/>
      <c r="F75" s="220"/>
      <c r="X75" s="403"/>
      <c r="AC75" s="404"/>
      <c r="AD75" s="404"/>
      <c r="AE75" s="382"/>
      <c r="AF75" s="382"/>
      <c r="AG75" s="382"/>
      <c r="AH75" s="382"/>
      <c r="AI75" s="382"/>
      <c r="AJ75" s="382"/>
      <c r="AK75" s="382"/>
      <c r="AL75" s="404"/>
    </row>
    <row r="76" spans="1:60" x14ac:dyDescent="0.2">
      <c r="X76" s="403"/>
      <c r="AC76" s="404"/>
      <c r="AD76" s="404"/>
      <c r="AE76" s="404"/>
      <c r="AF76" s="404"/>
      <c r="AG76" s="404"/>
      <c r="AH76" s="404"/>
      <c r="AI76" s="404"/>
      <c r="AJ76" s="404"/>
      <c r="AK76" s="404"/>
      <c r="AL76" s="404"/>
    </row>
    <row r="84" spans="30:39" x14ac:dyDescent="0.2">
      <c r="AD84" s="367"/>
      <c r="AE84" s="367"/>
      <c r="AF84" s="367"/>
      <c r="AG84" s="367"/>
      <c r="AH84" s="367"/>
      <c r="AI84" s="367"/>
      <c r="AJ84" s="367"/>
      <c r="AK84" s="367"/>
      <c r="AL84" s="367"/>
      <c r="AM84" s="367"/>
    </row>
    <row r="85" spans="30:39" x14ac:dyDescent="0.2">
      <c r="AD85" s="367"/>
      <c r="AE85" s="367"/>
      <c r="AF85" s="367"/>
      <c r="AG85" s="367"/>
      <c r="AH85" s="367"/>
      <c r="AI85" s="367"/>
      <c r="AJ85" s="367"/>
      <c r="AK85" s="367"/>
      <c r="AL85" s="367"/>
      <c r="AM85" s="367"/>
    </row>
    <row r="86" spans="30:39" x14ac:dyDescent="0.2">
      <c r="AD86" s="367"/>
      <c r="AE86" s="367"/>
      <c r="AF86" s="367"/>
      <c r="AG86" s="367"/>
      <c r="AH86" s="367"/>
      <c r="AI86" s="367"/>
      <c r="AJ86" s="367"/>
      <c r="AK86" s="367"/>
      <c r="AL86" s="367"/>
      <c r="AM86" s="367"/>
    </row>
    <row r="87" spans="30:39" ht="15" x14ac:dyDescent="0.2">
      <c r="AD87" s="408"/>
      <c r="AE87" s="408"/>
      <c r="AF87" s="408"/>
      <c r="AG87" s="408"/>
      <c r="AH87" s="408"/>
      <c r="AI87" s="408"/>
      <c r="AJ87" s="408"/>
      <c r="AK87" s="408"/>
      <c r="AL87" s="408"/>
      <c r="AM87" s="367"/>
    </row>
    <row r="88" spans="30:39" ht="15" x14ac:dyDescent="0.2">
      <c r="AD88" s="455"/>
      <c r="AE88" s="455"/>
      <c r="AF88" s="455"/>
      <c r="AG88" s="455"/>
      <c r="AH88" s="455"/>
      <c r="AI88" s="455"/>
      <c r="AJ88" s="368"/>
      <c r="AK88" s="368"/>
      <c r="AL88" s="369"/>
      <c r="AM88" s="367"/>
    </row>
    <row r="89" spans="30:39" ht="15" x14ac:dyDescent="0.2">
      <c r="AD89" s="454"/>
      <c r="AE89" s="454"/>
      <c r="AF89" s="454"/>
      <c r="AG89" s="454"/>
      <c r="AH89" s="454"/>
      <c r="AI89" s="454"/>
      <c r="AJ89" s="370"/>
      <c r="AK89" s="370"/>
      <c r="AL89" s="370"/>
      <c r="AM89" s="367"/>
    </row>
    <row r="90" spans="30:39" ht="15" x14ac:dyDescent="0.2">
      <c r="AD90" s="454"/>
      <c r="AE90" s="454"/>
      <c r="AF90" s="454"/>
      <c r="AG90" s="454"/>
      <c r="AH90" s="454"/>
      <c r="AI90" s="454"/>
      <c r="AJ90" s="370"/>
      <c r="AK90" s="370"/>
      <c r="AL90" s="370"/>
      <c r="AM90" s="367"/>
    </row>
    <row r="91" spans="30:39" ht="15" x14ac:dyDescent="0.2">
      <c r="AD91" s="454"/>
      <c r="AE91" s="454"/>
      <c r="AF91" s="454"/>
      <c r="AG91" s="454"/>
      <c r="AH91" s="454"/>
      <c r="AI91" s="454"/>
      <c r="AJ91" s="370"/>
      <c r="AK91" s="370"/>
      <c r="AL91" s="370"/>
      <c r="AM91" s="367"/>
    </row>
    <row r="92" spans="30:39" ht="15" x14ac:dyDescent="0.2">
      <c r="AD92" s="454"/>
      <c r="AE92" s="454"/>
      <c r="AF92" s="454"/>
      <c r="AG92" s="454"/>
      <c r="AH92" s="454"/>
      <c r="AI92" s="454"/>
      <c r="AJ92" s="370"/>
      <c r="AK92" s="370"/>
      <c r="AL92" s="370"/>
      <c r="AM92" s="367"/>
    </row>
    <row r="93" spans="30:39" ht="15" x14ac:dyDescent="0.2">
      <c r="AD93" s="454"/>
      <c r="AE93" s="454"/>
      <c r="AF93" s="454"/>
      <c r="AG93" s="454"/>
      <c r="AH93" s="454"/>
      <c r="AI93" s="454"/>
      <c r="AJ93" s="370"/>
      <c r="AK93" s="370"/>
      <c r="AL93" s="370"/>
      <c r="AM93" s="367"/>
    </row>
    <row r="94" spans="30:39" ht="15.75" x14ac:dyDescent="0.2">
      <c r="AD94" s="371"/>
      <c r="AE94" s="371"/>
      <c r="AF94" s="303"/>
      <c r="AG94" s="371"/>
      <c r="AH94" s="371"/>
      <c r="AI94" s="303"/>
      <c r="AJ94" s="362"/>
      <c r="AK94" s="362"/>
      <c r="AL94" s="362"/>
      <c r="AM94" s="367"/>
    </row>
    <row r="95" spans="30:39" x14ac:dyDescent="0.2">
      <c r="AD95" s="367"/>
      <c r="AE95" s="367"/>
      <c r="AF95" s="367"/>
      <c r="AG95" s="367"/>
      <c r="AH95" s="367"/>
      <c r="AI95" s="367"/>
      <c r="AJ95" s="367"/>
      <c r="AK95" s="367"/>
      <c r="AL95" s="367"/>
      <c r="AM95" s="367"/>
    </row>
    <row r="96" spans="30:39" x14ac:dyDescent="0.2">
      <c r="AD96" s="367"/>
      <c r="AE96" s="367"/>
      <c r="AF96" s="367"/>
      <c r="AG96" s="367"/>
      <c r="AH96" s="367"/>
      <c r="AI96" s="367"/>
      <c r="AJ96" s="367"/>
      <c r="AK96" s="367"/>
      <c r="AL96" s="367"/>
      <c r="AM96" s="367"/>
    </row>
  </sheetData>
  <mergeCells count="127">
    <mergeCell ref="K68:K73"/>
    <mergeCell ref="BG60:BG61"/>
    <mergeCell ref="AR61:AW61"/>
    <mergeCell ref="AH60:AH61"/>
    <mergeCell ref="AJ61:AO61"/>
    <mergeCell ref="AQ60:AQ61"/>
    <mergeCell ref="AY60:AY61"/>
    <mergeCell ref="AZ61:BE61"/>
    <mergeCell ref="AX60:AX61"/>
    <mergeCell ref="AI60:AI61"/>
    <mergeCell ref="BF60:BF61"/>
    <mergeCell ref="Q67:R67"/>
    <mergeCell ref="O67:P67"/>
    <mergeCell ref="O68:P68"/>
    <mergeCell ref="O69:P69"/>
    <mergeCell ref="O70:P70"/>
    <mergeCell ref="O71:P71"/>
    <mergeCell ref="O72:P72"/>
    <mergeCell ref="O73:P73"/>
    <mergeCell ref="Q68:R68"/>
    <mergeCell ref="Q69:R69"/>
    <mergeCell ref="Q72:R72"/>
    <mergeCell ref="Q73:R73"/>
    <mergeCell ref="L68:N68"/>
    <mergeCell ref="L69:N69"/>
    <mergeCell ref="L70:N70"/>
    <mergeCell ref="L71:N71"/>
    <mergeCell ref="L72:N72"/>
    <mergeCell ref="L73:N73"/>
    <mergeCell ref="AX5:AX7"/>
    <mergeCell ref="AY5:AY7"/>
    <mergeCell ref="AZ5:AZ7"/>
    <mergeCell ref="BA5:BA7"/>
    <mergeCell ref="Z5:Z7"/>
    <mergeCell ref="AM5:AM7"/>
    <mergeCell ref="AB5:AB7"/>
    <mergeCell ref="AC5:AC7"/>
    <mergeCell ref="AD5:AD7"/>
    <mergeCell ref="AE5:AE7"/>
    <mergeCell ref="AK5:AK7"/>
    <mergeCell ref="AL5:AL7"/>
    <mergeCell ref="AA5:AA7"/>
    <mergeCell ref="AJ5:AJ7"/>
    <mergeCell ref="BC5:BC7"/>
    <mergeCell ref="BD5:BD7"/>
    <mergeCell ref="BF5:BF7"/>
    <mergeCell ref="AN5:AN7"/>
    <mergeCell ref="AO5:AO7"/>
    <mergeCell ref="BE5:BE7"/>
    <mergeCell ref="AP5:AP7"/>
    <mergeCell ref="AQ5:AQ7"/>
    <mergeCell ref="AR5:AR7"/>
    <mergeCell ref="AS5:AS7"/>
    <mergeCell ref="AU5:AU7"/>
    <mergeCell ref="AT5:AT7"/>
    <mergeCell ref="A60:B61"/>
    <mergeCell ref="AR1:BG1"/>
    <mergeCell ref="A2:A7"/>
    <mergeCell ref="C2:C7"/>
    <mergeCell ref="D2:D7"/>
    <mergeCell ref="E2:I3"/>
    <mergeCell ref="T3:AA4"/>
    <mergeCell ref="AB3:AI4"/>
    <mergeCell ref="AJ3:AQ4"/>
    <mergeCell ref="AR3:AY4"/>
    <mergeCell ref="AZ3:BG4"/>
    <mergeCell ref="Q5:Q7"/>
    <mergeCell ref="R5:R7"/>
    <mergeCell ref="S5:S7"/>
    <mergeCell ref="A1:AQ1"/>
    <mergeCell ref="M5:M7"/>
    <mergeCell ref="N5:N7"/>
    <mergeCell ref="O5:O7"/>
    <mergeCell ref="P5:P7"/>
    <mergeCell ref="T5:T7"/>
    <mergeCell ref="U5:U7"/>
    <mergeCell ref="E4:E7"/>
    <mergeCell ref="F4:F7"/>
    <mergeCell ref="G4:G7"/>
    <mergeCell ref="H4:H7"/>
    <mergeCell ref="I4:I7"/>
    <mergeCell ref="L5:L7"/>
    <mergeCell ref="J2:J7"/>
    <mergeCell ref="K2:K7"/>
    <mergeCell ref="L2:BG2"/>
    <mergeCell ref="C60:C61"/>
    <mergeCell ref="J60:J61"/>
    <mergeCell ref="K60:K61"/>
    <mergeCell ref="D61:I61"/>
    <mergeCell ref="AP60:AP61"/>
    <mergeCell ref="L3:S4"/>
    <mergeCell ref="V5:V7"/>
    <mergeCell ref="W5:W7"/>
    <mergeCell ref="X5:X7"/>
    <mergeCell ref="Y5:Y7"/>
    <mergeCell ref="AF5:AF7"/>
    <mergeCell ref="AG5:AG7"/>
    <mergeCell ref="AH5:AH7"/>
    <mergeCell ref="AI5:AI7"/>
    <mergeCell ref="BG5:BG7"/>
    <mergeCell ref="AV5:AV7"/>
    <mergeCell ref="AW5:AW7"/>
    <mergeCell ref="BB5:BB7"/>
    <mergeCell ref="AD89:AI93"/>
    <mergeCell ref="AD88:AI88"/>
    <mergeCell ref="L61:Q61"/>
    <mergeCell ref="S60:S61"/>
    <mergeCell ref="Z60:Z61"/>
    <mergeCell ref="AA60:AA61"/>
    <mergeCell ref="AD68:AK68"/>
    <mergeCell ref="AD69:AK69"/>
    <mergeCell ref="AD70:AK70"/>
    <mergeCell ref="AD71:AK71"/>
    <mergeCell ref="AD72:AK72"/>
    <mergeCell ref="AD74:AK74"/>
    <mergeCell ref="AD73:AK73"/>
    <mergeCell ref="AC67:AK67"/>
    <mergeCell ref="T61:Y61"/>
    <mergeCell ref="Q70:R70"/>
    <mergeCell ref="Q71:R71"/>
    <mergeCell ref="R60:R61"/>
    <mergeCell ref="AB61:AG61"/>
    <mergeCell ref="K67:N67"/>
    <mergeCell ref="K66:U66"/>
    <mergeCell ref="Q74:R74"/>
    <mergeCell ref="O74:P74"/>
    <mergeCell ref="K74:N74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paperSize="8" scale="3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68833-75E9-4968-B914-A8E889B3CE57}"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F166"/>
  <sheetViews>
    <sheetView topLeftCell="A58" zoomScale="50" zoomScaleNormal="50" workbookViewId="0">
      <selection activeCell="B8" sqref="B8"/>
    </sheetView>
  </sheetViews>
  <sheetFormatPr defaultRowHeight="12.75" x14ac:dyDescent="0.2"/>
  <cols>
    <col min="1" max="1" width="5.42578125" style="220" customWidth="1"/>
    <col min="2" max="2" width="96.85546875" style="220" customWidth="1"/>
    <col min="3" max="3" width="8.85546875" style="215" customWidth="1"/>
    <col min="4" max="11" width="7.7109375" style="215" customWidth="1"/>
    <col min="12" max="17" width="6.28515625" style="215" customWidth="1"/>
    <col min="18" max="19" width="7.7109375" style="215" customWidth="1"/>
    <col min="20" max="25" width="6.28515625" style="215" customWidth="1"/>
    <col min="26" max="27" width="7.7109375" style="215" customWidth="1"/>
    <col min="28" max="33" width="6.28515625" style="215" customWidth="1"/>
    <col min="34" max="35" width="7.7109375" style="215" customWidth="1"/>
    <col min="36" max="41" width="6.28515625" style="215" customWidth="1"/>
    <col min="42" max="43" width="7.7109375" style="215" customWidth="1"/>
    <col min="44" max="49" width="6.28515625" style="215" customWidth="1"/>
    <col min="50" max="51" width="7.7109375" style="215" customWidth="1"/>
    <col min="52" max="57" width="6.28515625" style="215" customWidth="1"/>
    <col min="58" max="59" width="7.7109375" style="215" customWidth="1"/>
    <col min="60" max="160" width="9.140625" style="185"/>
    <col min="161" max="16384" width="9.140625" style="186"/>
  </cols>
  <sheetData>
    <row r="1" spans="1:160" ht="54" customHeight="1" thickBot="1" x14ac:dyDescent="0.25">
      <c r="A1" s="624" t="s">
        <v>250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624"/>
      <c r="AF1" s="624"/>
      <c r="AG1" s="624"/>
      <c r="AH1" s="624"/>
      <c r="AI1" s="624"/>
      <c r="AJ1" s="624"/>
      <c r="AK1" s="624"/>
      <c r="AL1" s="624"/>
      <c r="AM1" s="624"/>
      <c r="AN1" s="624"/>
      <c r="AO1" s="624"/>
      <c r="AP1" s="624"/>
      <c r="AQ1" s="624"/>
      <c r="AR1" s="612" t="s">
        <v>252</v>
      </c>
      <c r="AS1" s="612"/>
      <c r="AT1" s="612"/>
      <c r="AU1" s="612"/>
      <c r="AV1" s="612"/>
      <c r="AW1" s="612"/>
      <c r="AX1" s="612"/>
      <c r="AY1" s="612"/>
      <c r="AZ1" s="612"/>
      <c r="BA1" s="612"/>
      <c r="BB1" s="612"/>
      <c r="BC1" s="612"/>
      <c r="BD1" s="612"/>
      <c r="BE1" s="612"/>
      <c r="BF1" s="612"/>
      <c r="BG1" s="612"/>
    </row>
    <row r="2" spans="1:160" ht="21" customHeight="1" thickBot="1" x14ac:dyDescent="0.25">
      <c r="A2" s="584" t="s">
        <v>8</v>
      </c>
      <c r="B2" s="282" t="s">
        <v>243</v>
      </c>
      <c r="C2" s="587" t="s">
        <v>21</v>
      </c>
      <c r="D2" s="590" t="s">
        <v>9</v>
      </c>
      <c r="E2" s="593" t="s">
        <v>249</v>
      </c>
      <c r="F2" s="593"/>
      <c r="G2" s="593"/>
      <c r="H2" s="593"/>
      <c r="I2" s="594"/>
      <c r="J2" s="572" t="s">
        <v>20</v>
      </c>
      <c r="K2" s="573" t="s">
        <v>22</v>
      </c>
      <c r="L2" s="615" t="s">
        <v>248</v>
      </c>
      <c r="M2" s="616"/>
      <c r="N2" s="616"/>
      <c r="O2" s="616"/>
      <c r="P2" s="616"/>
      <c r="Q2" s="616"/>
      <c r="R2" s="616"/>
      <c r="S2" s="616"/>
      <c r="T2" s="616"/>
      <c r="U2" s="616"/>
      <c r="V2" s="616"/>
      <c r="W2" s="616"/>
      <c r="X2" s="616"/>
      <c r="Y2" s="616"/>
      <c r="Z2" s="616"/>
      <c r="AA2" s="616"/>
      <c r="AB2" s="616"/>
      <c r="AC2" s="616"/>
      <c r="AD2" s="616"/>
      <c r="AE2" s="616"/>
      <c r="AF2" s="616"/>
      <c r="AG2" s="616"/>
      <c r="AH2" s="616"/>
      <c r="AI2" s="616"/>
      <c r="AJ2" s="616"/>
      <c r="AK2" s="616"/>
      <c r="AL2" s="616"/>
      <c r="AM2" s="616"/>
      <c r="AN2" s="616"/>
      <c r="AO2" s="616"/>
      <c r="AP2" s="616"/>
      <c r="AQ2" s="616"/>
      <c r="AR2" s="616"/>
      <c r="AS2" s="616"/>
      <c r="AT2" s="616"/>
      <c r="AU2" s="616"/>
      <c r="AV2" s="616"/>
      <c r="AW2" s="616"/>
      <c r="AX2" s="616"/>
      <c r="AY2" s="616"/>
      <c r="AZ2" s="616"/>
      <c r="BA2" s="616"/>
      <c r="BB2" s="616"/>
      <c r="BC2" s="616"/>
      <c r="BD2" s="616"/>
      <c r="BE2" s="616"/>
      <c r="BF2" s="616"/>
      <c r="BG2" s="617"/>
    </row>
    <row r="3" spans="1:160" ht="21" customHeight="1" x14ac:dyDescent="0.2">
      <c r="A3" s="585"/>
      <c r="B3" s="283" t="s">
        <v>244</v>
      </c>
      <c r="C3" s="588"/>
      <c r="D3" s="591"/>
      <c r="E3" s="595"/>
      <c r="F3" s="595"/>
      <c r="G3" s="595"/>
      <c r="H3" s="595"/>
      <c r="I3" s="596"/>
      <c r="J3" s="553"/>
      <c r="K3" s="556"/>
      <c r="L3" s="618" t="s">
        <v>0</v>
      </c>
      <c r="M3" s="619"/>
      <c r="N3" s="619"/>
      <c r="O3" s="619"/>
      <c r="P3" s="619"/>
      <c r="Q3" s="619"/>
      <c r="R3" s="619"/>
      <c r="S3" s="620"/>
      <c r="T3" s="618" t="s">
        <v>1</v>
      </c>
      <c r="U3" s="619"/>
      <c r="V3" s="619"/>
      <c r="W3" s="619"/>
      <c r="X3" s="619"/>
      <c r="Y3" s="619"/>
      <c r="Z3" s="619"/>
      <c r="AA3" s="620"/>
      <c r="AB3" s="618" t="s">
        <v>2</v>
      </c>
      <c r="AC3" s="619"/>
      <c r="AD3" s="619"/>
      <c r="AE3" s="619"/>
      <c r="AF3" s="619"/>
      <c r="AG3" s="619"/>
      <c r="AH3" s="619"/>
      <c r="AI3" s="620"/>
      <c r="AJ3" s="618" t="s">
        <v>3</v>
      </c>
      <c r="AK3" s="619"/>
      <c r="AL3" s="619"/>
      <c r="AM3" s="619"/>
      <c r="AN3" s="619"/>
      <c r="AO3" s="619"/>
      <c r="AP3" s="619"/>
      <c r="AQ3" s="620"/>
      <c r="AR3" s="618" t="s">
        <v>4</v>
      </c>
      <c r="AS3" s="619"/>
      <c r="AT3" s="619"/>
      <c r="AU3" s="619"/>
      <c r="AV3" s="619"/>
      <c r="AW3" s="619"/>
      <c r="AX3" s="619"/>
      <c r="AY3" s="620"/>
      <c r="AZ3" s="618" t="s">
        <v>5</v>
      </c>
      <c r="BA3" s="619"/>
      <c r="BB3" s="619"/>
      <c r="BC3" s="619"/>
      <c r="BD3" s="619"/>
      <c r="BE3" s="619"/>
      <c r="BF3" s="619"/>
      <c r="BG3" s="620"/>
    </row>
    <row r="4" spans="1:160" ht="21" customHeight="1" thickBot="1" x14ac:dyDescent="0.25">
      <c r="A4" s="585"/>
      <c r="B4" s="283" t="s">
        <v>245</v>
      </c>
      <c r="C4" s="588"/>
      <c r="D4" s="591"/>
      <c r="E4" s="580" t="s">
        <v>10</v>
      </c>
      <c r="F4" s="582" t="s">
        <v>19</v>
      </c>
      <c r="G4" s="582" t="s">
        <v>74</v>
      </c>
      <c r="H4" s="582" t="s">
        <v>30</v>
      </c>
      <c r="I4" s="613" t="s">
        <v>11</v>
      </c>
      <c r="J4" s="553"/>
      <c r="K4" s="556"/>
      <c r="L4" s="621"/>
      <c r="M4" s="622"/>
      <c r="N4" s="622"/>
      <c r="O4" s="622"/>
      <c r="P4" s="622"/>
      <c r="Q4" s="622"/>
      <c r="R4" s="622"/>
      <c r="S4" s="623"/>
      <c r="T4" s="621"/>
      <c r="U4" s="622"/>
      <c r="V4" s="622"/>
      <c r="W4" s="622"/>
      <c r="X4" s="622"/>
      <c r="Y4" s="622"/>
      <c r="Z4" s="622"/>
      <c r="AA4" s="623"/>
      <c r="AB4" s="621"/>
      <c r="AC4" s="622"/>
      <c r="AD4" s="622"/>
      <c r="AE4" s="622"/>
      <c r="AF4" s="622"/>
      <c r="AG4" s="622"/>
      <c r="AH4" s="622"/>
      <c r="AI4" s="623"/>
      <c r="AJ4" s="621"/>
      <c r="AK4" s="622"/>
      <c r="AL4" s="622"/>
      <c r="AM4" s="622"/>
      <c r="AN4" s="622"/>
      <c r="AO4" s="622"/>
      <c r="AP4" s="622"/>
      <c r="AQ4" s="623"/>
      <c r="AR4" s="621"/>
      <c r="AS4" s="622"/>
      <c r="AT4" s="622"/>
      <c r="AU4" s="622"/>
      <c r="AV4" s="622"/>
      <c r="AW4" s="622"/>
      <c r="AX4" s="622"/>
      <c r="AY4" s="623"/>
      <c r="AZ4" s="621"/>
      <c r="BA4" s="622"/>
      <c r="BB4" s="622"/>
      <c r="BC4" s="622"/>
      <c r="BD4" s="622"/>
      <c r="BE4" s="622"/>
      <c r="BF4" s="622"/>
      <c r="BG4" s="623"/>
    </row>
    <row r="5" spans="1:160" ht="21" customHeight="1" x14ac:dyDescent="0.2">
      <c r="A5" s="585"/>
      <c r="B5" s="284" t="s">
        <v>246</v>
      </c>
      <c r="C5" s="588"/>
      <c r="D5" s="591"/>
      <c r="E5" s="580"/>
      <c r="F5" s="582"/>
      <c r="G5" s="582"/>
      <c r="H5" s="582"/>
      <c r="I5" s="613"/>
      <c r="J5" s="553"/>
      <c r="K5" s="556"/>
      <c r="L5" s="574" t="s">
        <v>9</v>
      </c>
      <c r="M5" s="575" t="s">
        <v>10</v>
      </c>
      <c r="N5" s="570" t="s">
        <v>12</v>
      </c>
      <c r="O5" s="570" t="s">
        <v>74</v>
      </c>
      <c r="P5" s="570" t="s">
        <v>28</v>
      </c>
      <c r="Q5" s="571" t="s">
        <v>11</v>
      </c>
      <c r="R5" s="572" t="s">
        <v>23</v>
      </c>
      <c r="S5" s="573" t="s">
        <v>22</v>
      </c>
      <c r="T5" s="574" t="s">
        <v>9</v>
      </c>
      <c r="U5" s="575" t="s">
        <v>10</v>
      </c>
      <c r="V5" s="570" t="s">
        <v>12</v>
      </c>
      <c r="W5" s="570" t="s">
        <v>74</v>
      </c>
      <c r="X5" s="570" t="s">
        <v>28</v>
      </c>
      <c r="Y5" s="571" t="s">
        <v>11</v>
      </c>
      <c r="Z5" s="572" t="s">
        <v>23</v>
      </c>
      <c r="AA5" s="573" t="s">
        <v>22</v>
      </c>
      <c r="AB5" s="574" t="s">
        <v>9</v>
      </c>
      <c r="AC5" s="575" t="s">
        <v>10</v>
      </c>
      <c r="AD5" s="570" t="s">
        <v>12</v>
      </c>
      <c r="AE5" s="570" t="s">
        <v>74</v>
      </c>
      <c r="AF5" s="570" t="s">
        <v>29</v>
      </c>
      <c r="AG5" s="571" t="s">
        <v>11</v>
      </c>
      <c r="AH5" s="572" t="s">
        <v>23</v>
      </c>
      <c r="AI5" s="573" t="s">
        <v>22</v>
      </c>
      <c r="AJ5" s="574" t="s">
        <v>9</v>
      </c>
      <c r="AK5" s="575" t="s">
        <v>10</v>
      </c>
      <c r="AL5" s="570" t="s">
        <v>12</v>
      </c>
      <c r="AM5" s="570" t="s">
        <v>74</v>
      </c>
      <c r="AN5" s="570" t="s">
        <v>28</v>
      </c>
      <c r="AO5" s="571" t="s">
        <v>11</v>
      </c>
      <c r="AP5" s="572" t="s">
        <v>23</v>
      </c>
      <c r="AQ5" s="573" t="s">
        <v>22</v>
      </c>
      <c r="AR5" s="574" t="s">
        <v>9</v>
      </c>
      <c r="AS5" s="575" t="s">
        <v>10</v>
      </c>
      <c r="AT5" s="570" t="s">
        <v>12</v>
      </c>
      <c r="AU5" s="570" t="s">
        <v>74</v>
      </c>
      <c r="AV5" s="570" t="s">
        <v>29</v>
      </c>
      <c r="AW5" s="571" t="s">
        <v>11</v>
      </c>
      <c r="AX5" s="572" t="s">
        <v>23</v>
      </c>
      <c r="AY5" s="573" t="s">
        <v>22</v>
      </c>
      <c r="AZ5" s="564" t="s">
        <v>9</v>
      </c>
      <c r="BA5" s="566" t="s">
        <v>10</v>
      </c>
      <c r="BB5" s="568" t="s">
        <v>12</v>
      </c>
      <c r="BC5" s="568" t="s">
        <v>74</v>
      </c>
      <c r="BD5" s="568" t="s">
        <v>28</v>
      </c>
      <c r="BE5" s="550" t="s">
        <v>11</v>
      </c>
      <c r="BF5" s="552" t="s">
        <v>23</v>
      </c>
      <c r="BG5" s="555" t="s">
        <v>22</v>
      </c>
    </row>
    <row r="6" spans="1:160" s="187" customFormat="1" ht="21" customHeight="1" x14ac:dyDescent="0.2">
      <c r="A6" s="585"/>
      <c r="B6" s="284" t="s">
        <v>247</v>
      </c>
      <c r="C6" s="588"/>
      <c r="D6" s="591"/>
      <c r="E6" s="580"/>
      <c r="F6" s="582"/>
      <c r="G6" s="582"/>
      <c r="H6" s="582"/>
      <c r="I6" s="613"/>
      <c r="J6" s="553"/>
      <c r="K6" s="556"/>
      <c r="L6" s="564"/>
      <c r="M6" s="566"/>
      <c r="N6" s="568"/>
      <c r="O6" s="568"/>
      <c r="P6" s="568"/>
      <c r="Q6" s="550"/>
      <c r="R6" s="553"/>
      <c r="S6" s="556"/>
      <c r="T6" s="564"/>
      <c r="U6" s="566"/>
      <c r="V6" s="568"/>
      <c r="W6" s="568"/>
      <c r="X6" s="568"/>
      <c r="Y6" s="550"/>
      <c r="Z6" s="553"/>
      <c r="AA6" s="556"/>
      <c r="AB6" s="564"/>
      <c r="AC6" s="566"/>
      <c r="AD6" s="568"/>
      <c r="AE6" s="568"/>
      <c r="AF6" s="568"/>
      <c r="AG6" s="550"/>
      <c r="AH6" s="553"/>
      <c r="AI6" s="556"/>
      <c r="AJ6" s="564"/>
      <c r="AK6" s="566"/>
      <c r="AL6" s="568"/>
      <c r="AM6" s="568"/>
      <c r="AN6" s="568"/>
      <c r="AO6" s="550"/>
      <c r="AP6" s="553"/>
      <c r="AQ6" s="556"/>
      <c r="AR6" s="564"/>
      <c r="AS6" s="566"/>
      <c r="AT6" s="568"/>
      <c r="AU6" s="568"/>
      <c r="AV6" s="568"/>
      <c r="AW6" s="550"/>
      <c r="AX6" s="553"/>
      <c r="AY6" s="556"/>
      <c r="AZ6" s="564"/>
      <c r="BA6" s="566"/>
      <c r="BB6" s="568"/>
      <c r="BC6" s="568"/>
      <c r="BD6" s="568"/>
      <c r="BE6" s="550"/>
      <c r="BF6" s="553"/>
      <c r="BG6" s="556"/>
    </row>
    <row r="7" spans="1:160" s="188" customFormat="1" ht="21" customHeight="1" thickBot="1" x14ac:dyDescent="0.25">
      <c r="A7" s="586"/>
      <c r="B7" s="285" t="s">
        <v>251</v>
      </c>
      <c r="C7" s="589"/>
      <c r="D7" s="592"/>
      <c r="E7" s="581"/>
      <c r="F7" s="583"/>
      <c r="G7" s="583"/>
      <c r="H7" s="583"/>
      <c r="I7" s="614"/>
      <c r="J7" s="554"/>
      <c r="K7" s="557"/>
      <c r="L7" s="565"/>
      <c r="M7" s="567"/>
      <c r="N7" s="569"/>
      <c r="O7" s="569"/>
      <c r="P7" s="569"/>
      <c r="Q7" s="551"/>
      <c r="R7" s="554"/>
      <c r="S7" s="557"/>
      <c r="T7" s="565"/>
      <c r="U7" s="567"/>
      <c r="V7" s="569"/>
      <c r="W7" s="569"/>
      <c r="X7" s="569"/>
      <c r="Y7" s="551"/>
      <c r="Z7" s="554"/>
      <c r="AA7" s="557"/>
      <c r="AB7" s="565"/>
      <c r="AC7" s="567"/>
      <c r="AD7" s="569"/>
      <c r="AE7" s="569"/>
      <c r="AF7" s="569"/>
      <c r="AG7" s="551"/>
      <c r="AH7" s="554"/>
      <c r="AI7" s="557"/>
      <c r="AJ7" s="565"/>
      <c r="AK7" s="567"/>
      <c r="AL7" s="569"/>
      <c r="AM7" s="569"/>
      <c r="AN7" s="569"/>
      <c r="AO7" s="551"/>
      <c r="AP7" s="554"/>
      <c r="AQ7" s="557"/>
      <c r="AR7" s="565"/>
      <c r="AS7" s="567"/>
      <c r="AT7" s="569"/>
      <c r="AU7" s="569"/>
      <c r="AV7" s="569"/>
      <c r="AW7" s="551"/>
      <c r="AX7" s="554"/>
      <c r="AY7" s="557"/>
      <c r="AZ7" s="565"/>
      <c r="BA7" s="567"/>
      <c r="BB7" s="569"/>
      <c r="BC7" s="569"/>
      <c r="BD7" s="569"/>
      <c r="BE7" s="551"/>
      <c r="BF7" s="554"/>
      <c r="BG7" s="55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187"/>
    </row>
    <row r="8" spans="1:160" s="189" customFormat="1" ht="24.75" customHeight="1" thickBot="1" x14ac:dyDescent="0.25">
      <c r="A8" s="276" t="s">
        <v>34</v>
      </c>
      <c r="B8" s="275" t="s">
        <v>218</v>
      </c>
      <c r="C8" s="84">
        <f>SUM(D8:I8)</f>
        <v>270</v>
      </c>
      <c r="D8" s="279">
        <f t="shared" ref="D8:D33" si="0">L8+T8+AB8+AJ8+AR8+AZ8</f>
        <v>120</v>
      </c>
      <c r="E8" s="280">
        <f t="shared" ref="E8:E33" si="1">M8+U8+AC8+AK8+AS8+BA8</f>
        <v>150</v>
      </c>
      <c r="F8" s="280">
        <f t="shared" ref="F8:F33" si="2">N8+V8+AD8+AL8+AT8+BB8</f>
        <v>0</v>
      </c>
      <c r="G8" s="280">
        <f t="shared" ref="G8:G33" si="3">O8+W8+AE8+AM8+AU8+BC8</f>
        <v>0</v>
      </c>
      <c r="H8" s="280">
        <f t="shared" ref="H8:H33" si="4">P8+X8+AF8+AN8+AV8+BD8</f>
        <v>0</v>
      </c>
      <c r="I8" s="281">
        <f t="shared" ref="I8:I33" si="5">Q8+Y8+AG8+AO8+AW8+BE8</f>
        <v>0</v>
      </c>
      <c r="J8" s="277">
        <f>SUM(J9:J21)</f>
        <v>0</v>
      </c>
      <c r="K8" s="278">
        <f t="shared" ref="K8:K21" si="6">S8+AA8+AI8+AQ8+AY8+BG8</f>
        <v>24</v>
      </c>
      <c r="L8" s="85">
        <f t="shared" ref="L8:BG8" si="7">SUM(L9:L14)</f>
        <v>60</v>
      </c>
      <c r="M8" s="85">
        <f t="shared" si="7"/>
        <v>45</v>
      </c>
      <c r="N8" s="85">
        <f t="shared" si="7"/>
        <v>0</v>
      </c>
      <c r="O8" s="85">
        <f t="shared" si="7"/>
        <v>0</v>
      </c>
      <c r="P8" s="85">
        <f t="shared" si="7"/>
        <v>0</v>
      </c>
      <c r="Q8" s="85">
        <f t="shared" si="7"/>
        <v>0</v>
      </c>
      <c r="R8" s="277">
        <f t="shared" si="7"/>
        <v>0</v>
      </c>
      <c r="S8" s="278">
        <f t="shared" si="7"/>
        <v>12</v>
      </c>
      <c r="T8" s="85">
        <f t="shared" si="7"/>
        <v>45</v>
      </c>
      <c r="U8" s="85">
        <f t="shared" si="7"/>
        <v>90</v>
      </c>
      <c r="V8" s="85">
        <f t="shared" si="7"/>
        <v>0</v>
      </c>
      <c r="W8" s="85">
        <f t="shared" si="7"/>
        <v>0</v>
      </c>
      <c r="X8" s="85">
        <f t="shared" si="7"/>
        <v>0</v>
      </c>
      <c r="Y8" s="85">
        <f t="shared" si="7"/>
        <v>0</v>
      </c>
      <c r="Z8" s="277">
        <f t="shared" si="7"/>
        <v>0</v>
      </c>
      <c r="AA8" s="278">
        <f t="shared" si="7"/>
        <v>11</v>
      </c>
      <c r="AB8" s="85">
        <f t="shared" si="7"/>
        <v>15</v>
      </c>
      <c r="AC8" s="85">
        <f t="shared" si="7"/>
        <v>15</v>
      </c>
      <c r="AD8" s="85">
        <f t="shared" si="7"/>
        <v>0</v>
      </c>
      <c r="AE8" s="85">
        <f t="shared" si="7"/>
        <v>0</v>
      </c>
      <c r="AF8" s="85">
        <f t="shared" si="7"/>
        <v>0</v>
      </c>
      <c r="AG8" s="85">
        <f t="shared" si="7"/>
        <v>0</v>
      </c>
      <c r="AH8" s="277">
        <f t="shared" si="7"/>
        <v>0</v>
      </c>
      <c r="AI8" s="278">
        <f t="shared" si="7"/>
        <v>1</v>
      </c>
      <c r="AJ8" s="85">
        <f t="shared" si="7"/>
        <v>0</v>
      </c>
      <c r="AK8" s="85">
        <f t="shared" si="7"/>
        <v>0</v>
      </c>
      <c r="AL8" s="85">
        <f t="shared" si="7"/>
        <v>0</v>
      </c>
      <c r="AM8" s="85">
        <f t="shared" si="7"/>
        <v>0</v>
      </c>
      <c r="AN8" s="85">
        <f t="shared" si="7"/>
        <v>0</v>
      </c>
      <c r="AO8" s="85">
        <f t="shared" si="7"/>
        <v>0</v>
      </c>
      <c r="AP8" s="277">
        <f t="shared" si="7"/>
        <v>0</v>
      </c>
      <c r="AQ8" s="278">
        <f t="shared" si="7"/>
        <v>0</v>
      </c>
      <c r="AR8" s="85">
        <f t="shared" si="7"/>
        <v>0</v>
      </c>
      <c r="AS8" s="85">
        <f t="shared" si="7"/>
        <v>0</v>
      </c>
      <c r="AT8" s="85">
        <f t="shared" si="7"/>
        <v>0</v>
      </c>
      <c r="AU8" s="85">
        <f t="shared" si="7"/>
        <v>0</v>
      </c>
      <c r="AV8" s="85">
        <f t="shared" si="7"/>
        <v>0</v>
      </c>
      <c r="AW8" s="85">
        <f t="shared" si="7"/>
        <v>0</v>
      </c>
      <c r="AX8" s="277">
        <f t="shared" si="7"/>
        <v>0</v>
      </c>
      <c r="AY8" s="278">
        <f t="shared" si="7"/>
        <v>0</v>
      </c>
      <c r="AZ8" s="85">
        <f t="shared" si="7"/>
        <v>0</v>
      </c>
      <c r="BA8" s="85">
        <f t="shared" si="7"/>
        <v>0</v>
      </c>
      <c r="BB8" s="85">
        <f t="shared" si="7"/>
        <v>0</v>
      </c>
      <c r="BC8" s="85">
        <f t="shared" si="7"/>
        <v>0</v>
      </c>
      <c r="BD8" s="85">
        <f t="shared" si="7"/>
        <v>0</v>
      </c>
      <c r="BE8" s="85">
        <f t="shared" si="7"/>
        <v>0</v>
      </c>
      <c r="BF8" s="277">
        <f t="shared" si="7"/>
        <v>0</v>
      </c>
      <c r="BG8" s="278">
        <f t="shared" si="7"/>
        <v>0</v>
      </c>
    </row>
    <row r="9" spans="1:160" s="190" customFormat="1" ht="20.100000000000001" customHeight="1" x14ac:dyDescent="0.2">
      <c r="A9" s="51">
        <v>2</v>
      </c>
      <c r="B9" s="52" t="s">
        <v>37</v>
      </c>
      <c r="C9" s="77">
        <f t="shared" ref="C9:C21" si="8">SUM(D9:I9)</f>
        <v>30</v>
      </c>
      <c r="D9" s="12">
        <f t="shared" si="0"/>
        <v>15</v>
      </c>
      <c r="E9" s="13">
        <f t="shared" si="1"/>
        <v>15</v>
      </c>
      <c r="F9" s="13">
        <f t="shared" si="2"/>
        <v>0</v>
      </c>
      <c r="G9" s="13">
        <f t="shared" si="3"/>
        <v>0</v>
      </c>
      <c r="H9" s="13">
        <f t="shared" si="4"/>
        <v>0</v>
      </c>
      <c r="I9" s="16">
        <f t="shared" si="5"/>
        <v>0</v>
      </c>
      <c r="J9" s="124" t="s">
        <v>87</v>
      </c>
      <c r="K9" s="78">
        <f t="shared" si="6"/>
        <v>4</v>
      </c>
      <c r="L9" s="11">
        <v>15</v>
      </c>
      <c r="M9" s="10">
        <v>15</v>
      </c>
      <c r="N9" s="10"/>
      <c r="O9" s="10"/>
      <c r="P9" s="10"/>
      <c r="Q9" s="39"/>
      <c r="R9" s="124" t="s">
        <v>87</v>
      </c>
      <c r="S9" s="78">
        <v>4</v>
      </c>
      <c r="T9" s="12"/>
      <c r="U9" s="13"/>
      <c r="V9" s="13"/>
      <c r="W9" s="13"/>
      <c r="X9" s="13"/>
      <c r="Y9" s="16"/>
      <c r="Z9" s="124"/>
      <c r="AA9" s="78"/>
      <c r="AB9" s="11"/>
      <c r="AC9" s="10"/>
      <c r="AD9" s="10"/>
      <c r="AE9" s="10"/>
      <c r="AF9" s="10"/>
      <c r="AG9" s="39"/>
      <c r="AH9" s="124"/>
      <c r="AI9" s="78"/>
      <c r="AJ9" s="11"/>
      <c r="AK9" s="10"/>
      <c r="AL9" s="10"/>
      <c r="AM9" s="10"/>
      <c r="AN9" s="10"/>
      <c r="AO9" s="39"/>
      <c r="AP9" s="124"/>
      <c r="AQ9" s="78"/>
      <c r="AR9" s="11"/>
      <c r="AS9" s="10"/>
      <c r="AT9" s="10"/>
      <c r="AU9" s="10"/>
      <c r="AV9" s="10"/>
      <c r="AW9" s="39"/>
      <c r="AX9" s="124"/>
      <c r="AY9" s="78"/>
      <c r="AZ9" s="11"/>
      <c r="BA9" s="10"/>
      <c r="BB9" s="10"/>
      <c r="BC9" s="10"/>
      <c r="BD9" s="10"/>
      <c r="BE9" s="39"/>
      <c r="BF9" s="124"/>
      <c r="BG9" s="78"/>
    </row>
    <row r="10" spans="1:160" s="190" customFormat="1" ht="20.100000000000001" customHeight="1" x14ac:dyDescent="0.2">
      <c r="A10" s="51">
        <v>4</v>
      </c>
      <c r="B10" s="52" t="s">
        <v>13</v>
      </c>
      <c r="C10" s="77">
        <f>SUM(D10:I10)</f>
        <v>45</v>
      </c>
      <c r="D10" s="12">
        <f t="shared" ref="D10:I11" si="9">L10+T10+AB10+AJ10+AR10+AZ10</f>
        <v>30</v>
      </c>
      <c r="E10" s="13">
        <f t="shared" si="9"/>
        <v>15</v>
      </c>
      <c r="F10" s="13">
        <f t="shared" si="9"/>
        <v>0</v>
      </c>
      <c r="G10" s="13">
        <f t="shared" si="9"/>
        <v>0</v>
      </c>
      <c r="H10" s="13">
        <f t="shared" si="9"/>
        <v>0</v>
      </c>
      <c r="I10" s="16">
        <f t="shared" si="9"/>
        <v>0</v>
      </c>
      <c r="J10" s="124" t="s">
        <v>87</v>
      </c>
      <c r="K10" s="78">
        <f>S10+AA10+AI10+AQ10+AY10+BG10</f>
        <v>4</v>
      </c>
      <c r="L10" s="11">
        <v>30</v>
      </c>
      <c r="M10" s="10">
        <v>15</v>
      </c>
      <c r="N10" s="10"/>
      <c r="O10" s="10"/>
      <c r="P10" s="10"/>
      <c r="Q10" s="39"/>
      <c r="R10" s="124" t="s">
        <v>87</v>
      </c>
      <c r="S10" s="78">
        <v>4</v>
      </c>
      <c r="T10" s="12"/>
      <c r="U10" s="13"/>
      <c r="V10" s="13"/>
      <c r="W10" s="13"/>
      <c r="X10" s="13"/>
      <c r="Y10" s="16"/>
      <c r="Z10" s="124"/>
      <c r="AA10" s="78"/>
      <c r="AB10" s="11"/>
      <c r="AC10" s="10"/>
      <c r="AD10" s="10"/>
      <c r="AE10" s="10"/>
      <c r="AF10" s="10"/>
      <c r="AG10" s="39"/>
      <c r="AH10" s="124"/>
      <c r="AI10" s="78"/>
      <c r="AJ10" s="11"/>
      <c r="AK10" s="10"/>
      <c r="AL10" s="10"/>
      <c r="AM10" s="10"/>
      <c r="AN10" s="10"/>
      <c r="AO10" s="39"/>
      <c r="AP10" s="124"/>
      <c r="AQ10" s="78"/>
      <c r="AR10" s="11"/>
      <c r="AS10" s="10"/>
      <c r="AT10" s="10"/>
      <c r="AU10" s="10"/>
      <c r="AV10" s="10"/>
      <c r="AW10" s="39"/>
      <c r="AX10" s="124"/>
      <c r="AY10" s="78"/>
      <c r="AZ10" s="11"/>
      <c r="BA10" s="10"/>
      <c r="BB10" s="10"/>
      <c r="BC10" s="10"/>
      <c r="BD10" s="10"/>
      <c r="BE10" s="39"/>
      <c r="BF10" s="124"/>
      <c r="BG10" s="78"/>
    </row>
    <row r="11" spans="1:160" s="190" customFormat="1" ht="20.100000000000001" customHeight="1" x14ac:dyDescent="0.2">
      <c r="A11" s="35">
        <v>1</v>
      </c>
      <c r="B11" s="74" t="s">
        <v>31</v>
      </c>
      <c r="C11" s="75">
        <f>SUM(D11:I11)</f>
        <v>60</v>
      </c>
      <c r="D11" s="3">
        <f t="shared" si="9"/>
        <v>15</v>
      </c>
      <c r="E11" s="4">
        <f t="shared" si="9"/>
        <v>45</v>
      </c>
      <c r="F11" s="4">
        <f t="shared" si="9"/>
        <v>0</v>
      </c>
      <c r="G11" s="4">
        <f t="shared" si="9"/>
        <v>0</v>
      </c>
      <c r="H11" s="4">
        <f t="shared" si="9"/>
        <v>0</v>
      </c>
      <c r="I11" s="5">
        <f t="shared" si="9"/>
        <v>0</v>
      </c>
      <c r="J11" s="143" t="s">
        <v>87</v>
      </c>
      <c r="K11" s="76">
        <f>S11+AA11+AI11+AQ11+AY11+BG11</f>
        <v>5</v>
      </c>
      <c r="L11" s="7">
        <v>15</v>
      </c>
      <c r="M11" s="6">
        <v>15</v>
      </c>
      <c r="N11" s="6"/>
      <c r="O11" s="6"/>
      <c r="P11" s="6"/>
      <c r="Q11" s="36"/>
      <c r="R11" s="143" t="s">
        <v>7</v>
      </c>
      <c r="S11" s="76">
        <v>4</v>
      </c>
      <c r="T11" s="3"/>
      <c r="U11" s="4">
        <v>30</v>
      </c>
      <c r="V11" s="4"/>
      <c r="W11" s="4"/>
      <c r="X11" s="4"/>
      <c r="Y11" s="5"/>
      <c r="Z11" s="143" t="s">
        <v>87</v>
      </c>
      <c r="AA11" s="76">
        <v>1</v>
      </c>
      <c r="AB11" s="7"/>
      <c r="AC11" s="6"/>
      <c r="AD11" s="6"/>
      <c r="AE11" s="6"/>
      <c r="AF11" s="6"/>
      <c r="AG11" s="36"/>
      <c r="AH11" s="143"/>
      <c r="AI11" s="76"/>
      <c r="AJ11" s="7"/>
      <c r="AK11" s="6"/>
      <c r="AL11" s="6"/>
      <c r="AM11" s="6"/>
      <c r="AN11" s="6"/>
      <c r="AO11" s="36"/>
      <c r="AP11" s="143"/>
      <c r="AQ11" s="76"/>
      <c r="AR11" s="7"/>
      <c r="AS11" s="6"/>
      <c r="AT11" s="6"/>
      <c r="AU11" s="6"/>
      <c r="AV11" s="6"/>
      <c r="AW11" s="36"/>
      <c r="AX11" s="143"/>
      <c r="AY11" s="76"/>
      <c r="AZ11" s="7"/>
      <c r="BA11" s="6"/>
      <c r="BB11" s="6"/>
      <c r="BC11" s="6"/>
      <c r="BD11" s="6"/>
      <c r="BE11" s="36"/>
      <c r="BF11" s="143"/>
      <c r="BG11" s="76"/>
    </row>
    <row r="12" spans="1:160" s="190" customFormat="1" ht="20.100000000000001" customHeight="1" x14ac:dyDescent="0.2">
      <c r="A12" s="51">
        <v>5</v>
      </c>
      <c r="B12" s="52" t="s">
        <v>38</v>
      </c>
      <c r="C12" s="77">
        <f t="shared" si="8"/>
        <v>30</v>
      </c>
      <c r="D12" s="12">
        <f t="shared" si="0"/>
        <v>15</v>
      </c>
      <c r="E12" s="13">
        <f t="shared" si="1"/>
        <v>15</v>
      </c>
      <c r="F12" s="13">
        <f t="shared" si="2"/>
        <v>0</v>
      </c>
      <c r="G12" s="13">
        <f t="shared" si="3"/>
        <v>0</v>
      </c>
      <c r="H12" s="13">
        <f t="shared" si="4"/>
        <v>0</v>
      </c>
      <c r="I12" s="16">
        <f t="shared" si="5"/>
        <v>0</v>
      </c>
      <c r="J12" s="124" t="s">
        <v>87</v>
      </c>
      <c r="K12" s="78">
        <f t="shared" si="6"/>
        <v>2</v>
      </c>
      <c r="L12" s="11"/>
      <c r="M12" s="10"/>
      <c r="N12" s="10"/>
      <c r="O12" s="10"/>
      <c r="P12" s="10"/>
      <c r="Q12" s="39"/>
      <c r="R12" s="124"/>
      <c r="S12" s="78"/>
      <c r="T12" s="12">
        <v>15</v>
      </c>
      <c r="U12" s="13">
        <v>15</v>
      </c>
      <c r="V12" s="13"/>
      <c r="W12" s="13"/>
      <c r="X12" s="13"/>
      <c r="Y12" s="16"/>
      <c r="Z12" s="124" t="s">
        <v>87</v>
      </c>
      <c r="AA12" s="78">
        <v>2</v>
      </c>
      <c r="AB12" s="11"/>
      <c r="AC12" s="10"/>
      <c r="AD12" s="10"/>
      <c r="AE12" s="10"/>
      <c r="AF12" s="10"/>
      <c r="AG12" s="39"/>
      <c r="AH12" s="124"/>
      <c r="AI12" s="78"/>
      <c r="AJ12" s="11"/>
      <c r="AK12" s="10"/>
      <c r="AL12" s="10"/>
      <c r="AM12" s="10"/>
      <c r="AN12" s="10"/>
      <c r="AO12" s="39"/>
      <c r="AP12" s="124"/>
      <c r="AQ12" s="78"/>
      <c r="AR12" s="11"/>
      <c r="AS12" s="10"/>
      <c r="AT12" s="10"/>
      <c r="AU12" s="10"/>
      <c r="AV12" s="10"/>
      <c r="AW12" s="39"/>
      <c r="AX12" s="124"/>
      <c r="AY12" s="78"/>
      <c r="AZ12" s="11"/>
      <c r="BA12" s="10"/>
      <c r="BB12" s="10"/>
      <c r="BC12" s="10"/>
      <c r="BD12" s="10"/>
      <c r="BE12" s="39"/>
      <c r="BF12" s="124"/>
      <c r="BG12" s="78"/>
    </row>
    <row r="13" spans="1:160" s="191" customFormat="1" ht="20.100000000000001" customHeight="1" x14ac:dyDescent="0.2">
      <c r="A13" s="79">
        <v>6</v>
      </c>
      <c r="B13" s="80" t="s">
        <v>25</v>
      </c>
      <c r="C13" s="81">
        <f t="shared" si="8"/>
        <v>45</v>
      </c>
      <c r="D13" s="18">
        <f t="shared" si="0"/>
        <v>15</v>
      </c>
      <c r="E13" s="17">
        <f t="shared" si="1"/>
        <v>30</v>
      </c>
      <c r="F13" s="17">
        <f t="shared" si="2"/>
        <v>0</v>
      </c>
      <c r="G13" s="17">
        <f t="shared" si="3"/>
        <v>0</v>
      </c>
      <c r="H13" s="17">
        <f t="shared" si="4"/>
        <v>0</v>
      </c>
      <c r="I13" s="19">
        <f t="shared" si="5"/>
        <v>0</v>
      </c>
      <c r="J13" s="144" t="s">
        <v>87</v>
      </c>
      <c r="K13" s="82">
        <f t="shared" si="6"/>
        <v>5</v>
      </c>
      <c r="L13" s="18"/>
      <c r="M13" s="17"/>
      <c r="N13" s="17"/>
      <c r="O13" s="17"/>
      <c r="P13" s="17"/>
      <c r="Q13" s="19"/>
      <c r="R13" s="144"/>
      <c r="S13" s="82"/>
      <c r="T13" s="18">
        <v>15</v>
      </c>
      <c r="U13" s="17">
        <v>30</v>
      </c>
      <c r="V13" s="17"/>
      <c r="W13" s="17"/>
      <c r="X13" s="17"/>
      <c r="Y13" s="19"/>
      <c r="Z13" s="144" t="s">
        <v>87</v>
      </c>
      <c r="AA13" s="82">
        <v>5</v>
      </c>
      <c r="AB13" s="18"/>
      <c r="AC13" s="17"/>
      <c r="AD13" s="17"/>
      <c r="AE13" s="17"/>
      <c r="AF13" s="17"/>
      <c r="AG13" s="19"/>
      <c r="AH13" s="144"/>
      <c r="AI13" s="82"/>
      <c r="AJ13" s="18"/>
      <c r="AK13" s="17"/>
      <c r="AL13" s="17"/>
      <c r="AM13" s="17"/>
      <c r="AN13" s="17"/>
      <c r="AO13" s="19"/>
      <c r="AP13" s="144"/>
      <c r="AQ13" s="82"/>
      <c r="AR13" s="18"/>
      <c r="AS13" s="17"/>
      <c r="AT13" s="17"/>
      <c r="AU13" s="17"/>
      <c r="AV13" s="17"/>
      <c r="AW13" s="19"/>
      <c r="AX13" s="144"/>
      <c r="AY13" s="82"/>
      <c r="AZ13" s="18"/>
      <c r="BA13" s="17"/>
      <c r="BB13" s="17"/>
      <c r="BC13" s="17"/>
      <c r="BD13" s="17"/>
      <c r="BE13" s="19"/>
      <c r="BF13" s="144"/>
      <c r="BG13" s="82"/>
    </row>
    <row r="14" spans="1:160" s="190" customFormat="1" ht="20.100000000000001" customHeight="1" thickBot="1" x14ac:dyDescent="0.25">
      <c r="A14" s="51">
        <v>3</v>
      </c>
      <c r="B14" s="53" t="s">
        <v>61</v>
      </c>
      <c r="C14" s="77">
        <f>SUM(D14:I14)</f>
        <v>60</v>
      </c>
      <c r="D14" s="12">
        <f t="shared" ref="D14:I14" si="10">L14+T14+AB14+AJ14+AR14+AZ14</f>
        <v>30</v>
      </c>
      <c r="E14" s="13">
        <f t="shared" si="10"/>
        <v>30</v>
      </c>
      <c r="F14" s="13">
        <f t="shared" si="10"/>
        <v>0</v>
      </c>
      <c r="G14" s="13">
        <f t="shared" si="10"/>
        <v>0</v>
      </c>
      <c r="H14" s="13">
        <f t="shared" si="10"/>
        <v>0</v>
      </c>
      <c r="I14" s="16">
        <f t="shared" si="10"/>
        <v>0</v>
      </c>
      <c r="J14" s="124" t="s">
        <v>87</v>
      </c>
      <c r="K14" s="78">
        <f>S14+AA14+AI14+AQ14+AY14+BG14</f>
        <v>4</v>
      </c>
      <c r="L14" s="11"/>
      <c r="M14" s="10"/>
      <c r="N14" s="10"/>
      <c r="O14" s="10"/>
      <c r="P14" s="10"/>
      <c r="Q14" s="39"/>
      <c r="R14" s="124"/>
      <c r="S14" s="78"/>
      <c r="T14" s="12">
        <v>15</v>
      </c>
      <c r="U14" s="13">
        <v>15</v>
      </c>
      <c r="V14" s="13"/>
      <c r="W14" s="13"/>
      <c r="X14" s="13"/>
      <c r="Y14" s="16"/>
      <c r="Z14" s="124" t="s">
        <v>7</v>
      </c>
      <c r="AA14" s="78">
        <v>3</v>
      </c>
      <c r="AB14" s="11">
        <v>15</v>
      </c>
      <c r="AC14" s="10">
        <v>15</v>
      </c>
      <c r="AD14" s="10"/>
      <c r="AE14" s="10"/>
      <c r="AF14" s="10"/>
      <c r="AG14" s="39"/>
      <c r="AH14" s="124" t="s">
        <v>87</v>
      </c>
      <c r="AI14" s="78">
        <v>1</v>
      </c>
      <c r="AJ14" s="11"/>
      <c r="AK14" s="10"/>
      <c r="AL14" s="10"/>
      <c r="AM14" s="10"/>
      <c r="AN14" s="10"/>
      <c r="AO14" s="39"/>
      <c r="AP14" s="124"/>
      <c r="AQ14" s="78"/>
      <c r="AR14" s="11"/>
      <c r="AS14" s="10"/>
      <c r="AT14" s="10"/>
      <c r="AU14" s="10"/>
      <c r="AV14" s="10"/>
      <c r="AW14" s="39"/>
      <c r="AX14" s="124"/>
      <c r="AY14" s="78"/>
      <c r="AZ14" s="11"/>
      <c r="BA14" s="10"/>
      <c r="BB14" s="10"/>
      <c r="BC14" s="10"/>
      <c r="BD14" s="10"/>
      <c r="BE14" s="39"/>
      <c r="BF14" s="124"/>
      <c r="BG14" s="78"/>
    </row>
    <row r="15" spans="1:160" s="192" customFormat="1" ht="24.95" customHeight="1" thickBot="1" x14ac:dyDescent="0.25">
      <c r="A15" s="73" t="s">
        <v>35</v>
      </c>
      <c r="B15" s="83" t="s">
        <v>219</v>
      </c>
      <c r="C15" s="84">
        <f>SUM(D15:I15)</f>
        <v>270</v>
      </c>
      <c r="D15" s="85">
        <f t="shared" si="0"/>
        <v>135</v>
      </c>
      <c r="E15" s="86">
        <f t="shared" si="1"/>
        <v>135</v>
      </c>
      <c r="F15" s="86">
        <f t="shared" si="2"/>
        <v>0</v>
      </c>
      <c r="G15" s="86">
        <f t="shared" si="3"/>
        <v>0</v>
      </c>
      <c r="H15" s="86">
        <f t="shared" si="4"/>
        <v>0</v>
      </c>
      <c r="I15" s="87">
        <f t="shared" si="5"/>
        <v>0</v>
      </c>
      <c r="J15" s="88">
        <f>SUM(J16:J21)</f>
        <v>0</v>
      </c>
      <c r="K15" s="97">
        <f t="shared" si="6"/>
        <v>21</v>
      </c>
      <c r="L15" s="91">
        <f t="shared" ref="L15:BG15" si="11">SUM(L16:L21)</f>
        <v>0</v>
      </c>
      <c r="M15" s="89">
        <f t="shared" si="11"/>
        <v>0</v>
      </c>
      <c r="N15" s="89">
        <f t="shared" si="11"/>
        <v>0</v>
      </c>
      <c r="O15" s="89">
        <f t="shared" si="11"/>
        <v>0</v>
      </c>
      <c r="P15" s="89">
        <f t="shared" si="11"/>
        <v>0</v>
      </c>
      <c r="Q15" s="92">
        <f t="shared" si="11"/>
        <v>0</v>
      </c>
      <c r="R15" s="88">
        <f t="shared" si="11"/>
        <v>0</v>
      </c>
      <c r="S15" s="90">
        <f t="shared" si="11"/>
        <v>0</v>
      </c>
      <c r="T15" s="91">
        <f t="shared" si="11"/>
        <v>75</v>
      </c>
      <c r="U15" s="89">
        <f t="shared" si="11"/>
        <v>60</v>
      </c>
      <c r="V15" s="89">
        <f t="shared" si="11"/>
        <v>0</v>
      </c>
      <c r="W15" s="89">
        <f t="shared" si="11"/>
        <v>0</v>
      </c>
      <c r="X15" s="89">
        <f t="shared" si="11"/>
        <v>0</v>
      </c>
      <c r="Y15" s="92">
        <f t="shared" si="11"/>
        <v>0</v>
      </c>
      <c r="Z15" s="88">
        <f t="shared" si="11"/>
        <v>0</v>
      </c>
      <c r="AA15" s="90">
        <f t="shared" si="11"/>
        <v>11</v>
      </c>
      <c r="AB15" s="91">
        <f t="shared" si="11"/>
        <v>45</v>
      </c>
      <c r="AC15" s="89">
        <f t="shared" si="11"/>
        <v>60</v>
      </c>
      <c r="AD15" s="89">
        <f t="shared" si="11"/>
        <v>0</v>
      </c>
      <c r="AE15" s="89">
        <f t="shared" si="11"/>
        <v>0</v>
      </c>
      <c r="AF15" s="89">
        <f t="shared" si="11"/>
        <v>0</v>
      </c>
      <c r="AG15" s="92">
        <f t="shared" si="11"/>
        <v>0</v>
      </c>
      <c r="AH15" s="88">
        <f t="shared" si="11"/>
        <v>0</v>
      </c>
      <c r="AI15" s="90">
        <f t="shared" si="11"/>
        <v>7</v>
      </c>
      <c r="AJ15" s="91">
        <f t="shared" si="11"/>
        <v>15</v>
      </c>
      <c r="AK15" s="89">
        <f t="shared" si="11"/>
        <v>15</v>
      </c>
      <c r="AL15" s="89">
        <f t="shared" si="11"/>
        <v>0</v>
      </c>
      <c r="AM15" s="89">
        <f t="shared" si="11"/>
        <v>0</v>
      </c>
      <c r="AN15" s="89">
        <f t="shared" si="11"/>
        <v>0</v>
      </c>
      <c r="AO15" s="92">
        <f t="shared" si="11"/>
        <v>0</v>
      </c>
      <c r="AP15" s="88">
        <f t="shared" si="11"/>
        <v>0</v>
      </c>
      <c r="AQ15" s="90">
        <f t="shared" si="11"/>
        <v>3</v>
      </c>
      <c r="AR15" s="91">
        <f t="shared" si="11"/>
        <v>0</v>
      </c>
      <c r="AS15" s="89">
        <f t="shared" si="11"/>
        <v>0</v>
      </c>
      <c r="AT15" s="89">
        <f t="shared" si="11"/>
        <v>0</v>
      </c>
      <c r="AU15" s="89">
        <f t="shared" si="11"/>
        <v>0</v>
      </c>
      <c r="AV15" s="89">
        <f t="shared" si="11"/>
        <v>0</v>
      </c>
      <c r="AW15" s="92">
        <f t="shared" si="11"/>
        <v>0</v>
      </c>
      <c r="AX15" s="88">
        <f t="shared" si="11"/>
        <v>0</v>
      </c>
      <c r="AY15" s="90">
        <f t="shared" si="11"/>
        <v>0</v>
      </c>
      <c r="AZ15" s="91">
        <f t="shared" si="11"/>
        <v>0</v>
      </c>
      <c r="BA15" s="89">
        <f t="shared" si="11"/>
        <v>0</v>
      </c>
      <c r="BB15" s="89">
        <f t="shared" si="11"/>
        <v>0</v>
      </c>
      <c r="BC15" s="89">
        <f t="shared" si="11"/>
        <v>0</v>
      </c>
      <c r="BD15" s="89">
        <f t="shared" si="11"/>
        <v>0</v>
      </c>
      <c r="BE15" s="92">
        <f t="shared" si="11"/>
        <v>0</v>
      </c>
      <c r="BF15" s="88">
        <f t="shared" si="11"/>
        <v>0</v>
      </c>
      <c r="BG15" s="90">
        <f t="shared" si="11"/>
        <v>0</v>
      </c>
    </row>
    <row r="16" spans="1:160" s="193" customFormat="1" ht="20.100000000000001" customHeight="1" x14ac:dyDescent="0.2">
      <c r="A16" s="35">
        <v>1</v>
      </c>
      <c r="B16" s="93" t="s">
        <v>24</v>
      </c>
      <c r="C16" s="75">
        <f t="shared" si="8"/>
        <v>30</v>
      </c>
      <c r="D16" s="3">
        <f t="shared" si="0"/>
        <v>30</v>
      </c>
      <c r="E16" s="4">
        <f t="shared" si="1"/>
        <v>0</v>
      </c>
      <c r="F16" s="4">
        <f t="shared" si="2"/>
        <v>0</v>
      </c>
      <c r="G16" s="4">
        <f t="shared" si="3"/>
        <v>0</v>
      </c>
      <c r="H16" s="4">
        <f t="shared" si="4"/>
        <v>0</v>
      </c>
      <c r="I16" s="5">
        <f t="shared" si="5"/>
        <v>0</v>
      </c>
      <c r="J16" s="143" t="s">
        <v>7</v>
      </c>
      <c r="K16" s="76">
        <f t="shared" si="6"/>
        <v>2</v>
      </c>
      <c r="L16" s="3"/>
      <c r="M16" s="4"/>
      <c r="N16" s="4"/>
      <c r="O16" s="4"/>
      <c r="P16" s="4"/>
      <c r="Q16" s="5"/>
      <c r="R16" s="143"/>
      <c r="S16" s="76"/>
      <c r="T16" s="3">
        <v>30</v>
      </c>
      <c r="U16" s="4"/>
      <c r="V16" s="4"/>
      <c r="W16" s="4"/>
      <c r="X16" s="4"/>
      <c r="Y16" s="5"/>
      <c r="Z16" s="143" t="s">
        <v>7</v>
      </c>
      <c r="AA16" s="76">
        <v>2</v>
      </c>
      <c r="AB16" s="3"/>
      <c r="AC16" s="4"/>
      <c r="AD16" s="4"/>
      <c r="AE16" s="4"/>
      <c r="AF16" s="4"/>
      <c r="AG16" s="5"/>
      <c r="AH16" s="143"/>
      <c r="AI16" s="76"/>
      <c r="AJ16" s="3"/>
      <c r="AK16" s="4"/>
      <c r="AL16" s="4"/>
      <c r="AM16" s="4"/>
      <c r="AN16" s="4"/>
      <c r="AO16" s="5"/>
      <c r="AP16" s="143"/>
      <c r="AQ16" s="76"/>
      <c r="AR16" s="3"/>
      <c r="AS16" s="4"/>
      <c r="AT16" s="4"/>
      <c r="AU16" s="4"/>
      <c r="AV16" s="4"/>
      <c r="AW16" s="5"/>
      <c r="AX16" s="143"/>
      <c r="AY16" s="76"/>
      <c r="AZ16" s="3"/>
      <c r="BA16" s="4"/>
      <c r="BB16" s="4"/>
      <c r="BC16" s="4"/>
      <c r="BD16" s="4"/>
      <c r="BE16" s="5"/>
      <c r="BF16" s="143"/>
      <c r="BG16" s="76"/>
    </row>
    <row r="17" spans="1:59" s="194" customFormat="1" ht="20.100000000000001" customHeight="1" x14ac:dyDescent="0.2">
      <c r="A17" s="79">
        <v>6</v>
      </c>
      <c r="B17" s="95" t="s">
        <v>18</v>
      </c>
      <c r="C17" s="81">
        <f>SUM(D17:I17)</f>
        <v>30</v>
      </c>
      <c r="D17" s="18">
        <f t="shared" ref="D17:I17" si="12">L17+T17+AB17+AJ17+AR17+AZ17</f>
        <v>0</v>
      </c>
      <c r="E17" s="17">
        <f t="shared" si="12"/>
        <v>30</v>
      </c>
      <c r="F17" s="17">
        <f t="shared" si="12"/>
        <v>0</v>
      </c>
      <c r="G17" s="17">
        <f t="shared" si="12"/>
        <v>0</v>
      </c>
      <c r="H17" s="17">
        <f t="shared" si="12"/>
        <v>0</v>
      </c>
      <c r="I17" s="19">
        <f t="shared" si="12"/>
        <v>0</v>
      </c>
      <c r="J17" s="144" t="s">
        <v>7</v>
      </c>
      <c r="K17" s="82">
        <f>S17+AA17+AI17+AQ17+AY17+BG17</f>
        <v>2</v>
      </c>
      <c r="L17" s="15"/>
      <c r="M17" s="14"/>
      <c r="N17" s="14"/>
      <c r="O17" s="14"/>
      <c r="P17" s="14"/>
      <c r="Q17" s="131"/>
      <c r="R17" s="144"/>
      <c r="S17" s="82"/>
      <c r="T17" s="15"/>
      <c r="U17" s="14">
        <v>30</v>
      </c>
      <c r="V17" s="14"/>
      <c r="W17" s="14"/>
      <c r="X17" s="14"/>
      <c r="Y17" s="131"/>
      <c r="Z17" s="144" t="s">
        <v>7</v>
      </c>
      <c r="AA17" s="82">
        <v>2</v>
      </c>
      <c r="AB17" s="15"/>
      <c r="AC17" s="14"/>
      <c r="AD17" s="14"/>
      <c r="AE17" s="14"/>
      <c r="AF17" s="14"/>
      <c r="AG17" s="131"/>
      <c r="AH17" s="144"/>
      <c r="AI17" s="82"/>
      <c r="AJ17" s="15"/>
      <c r="AK17" s="14"/>
      <c r="AL17" s="14"/>
      <c r="AM17" s="14"/>
      <c r="AN17" s="14"/>
      <c r="AO17" s="131"/>
      <c r="AP17" s="144"/>
      <c r="AQ17" s="82"/>
      <c r="AR17" s="15"/>
      <c r="AS17" s="14"/>
      <c r="AT17" s="14"/>
      <c r="AU17" s="14"/>
      <c r="AV17" s="14"/>
      <c r="AW17" s="131"/>
      <c r="AX17" s="144"/>
      <c r="AY17" s="82"/>
      <c r="AZ17" s="15"/>
      <c r="BA17" s="14"/>
      <c r="BB17" s="14"/>
      <c r="BC17" s="14"/>
      <c r="BD17" s="14"/>
      <c r="BE17" s="131"/>
      <c r="BF17" s="144"/>
      <c r="BG17" s="82"/>
    </row>
    <row r="18" spans="1:59" s="193" customFormat="1" ht="20.100000000000001" customHeight="1" x14ac:dyDescent="0.2">
      <c r="A18" s="51">
        <v>2</v>
      </c>
      <c r="B18" s="48" t="s">
        <v>16</v>
      </c>
      <c r="C18" s="77">
        <f t="shared" si="8"/>
        <v>60</v>
      </c>
      <c r="D18" s="12">
        <f t="shared" si="0"/>
        <v>30</v>
      </c>
      <c r="E18" s="13">
        <f t="shared" si="1"/>
        <v>30</v>
      </c>
      <c r="F18" s="13">
        <f t="shared" si="2"/>
        <v>0</v>
      </c>
      <c r="G18" s="13">
        <f t="shared" si="3"/>
        <v>0</v>
      </c>
      <c r="H18" s="13">
        <f t="shared" si="4"/>
        <v>0</v>
      </c>
      <c r="I18" s="16">
        <f t="shared" si="5"/>
        <v>0</v>
      </c>
      <c r="J18" s="124" t="s">
        <v>87</v>
      </c>
      <c r="K18" s="78">
        <f t="shared" si="6"/>
        <v>5</v>
      </c>
      <c r="L18" s="12"/>
      <c r="M18" s="13"/>
      <c r="N18" s="13"/>
      <c r="O18" s="13"/>
      <c r="P18" s="13"/>
      <c r="Q18" s="16"/>
      <c r="R18" s="124"/>
      <c r="S18" s="78"/>
      <c r="T18" s="12">
        <v>30</v>
      </c>
      <c r="U18" s="13">
        <v>15</v>
      </c>
      <c r="V18" s="13"/>
      <c r="W18" s="13"/>
      <c r="X18" s="13"/>
      <c r="Y18" s="16"/>
      <c r="Z18" s="124" t="s">
        <v>7</v>
      </c>
      <c r="AA18" s="78">
        <v>4</v>
      </c>
      <c r="AB18" s="12"/>
      <c r="AC18" s="13">
        <v>15</v>
      </c>
      <c r="AD18" s="13"/>
      <c r="AE18" s="13"/>
      <c r="AF18" s="13"/>
      <c r="AG18" s="16"/>
      <c r="AH18" s="124" t="s">
        <v>87</v>
      </c>
      <c r="AI18" s="78">
        <v>1</v>
      </c>
      <c r="AJ18" s="12"/>
      <c r="AK18" s="13"/>
      <c r="AL18" s="13"/>
      <c r="AM18" s="13"/>
      <c r="AN18" s="13"/>
      <c r="AO18" s="16"/>
      <c r="AP18" s="124"/>
      <c r="AQ18" s="78"/>
      <c r="AR18" s="12"/>
      <c r="AS18" s="13"/>
      <c r="AT18" s="13"/>
      <c r="AU18" s="13"/>
      <c r="AV18" s="13"/>
      <c r="AW18" s="16"/>
      <c r="AX18" s="124"/>
      <c r="AY18" s="78"/>
      <c r="AZ18" s="12"/>
      <c r="BA18" s="13"/>
      <c r="BB18" s="13"/>
      <c r="BC18" s="13"/>
      <c r="BD18" s="13"/>
      <c r="BE18" s="16"/>
      <c r="BF18" s="124"/>
      <c r="BG18" s="78"/>
    </row>
    <row r="19" spans="1:59" s="193" customFormat="1" ht="20.100000000000001" customHeight="1" x14ac:dyDescent="0.2">
      <c r="A19" s="51">
        <v>3</v>
      </c>
      <c r="B19" s="94" t="s">
        <v>26</v>
      </c>
      <c r="C19" s="77">
        <f t="shared" si="8"/>
        <v>60</v>
      </c>
      <c r="D19" s="12">
        <f t="shared" si="0"/>
        <v>30</v>
      </c>
      <c r="E19" s="13">
        <f t="shared" si="1"/>
        <v>30</v>
      </c>
      <c r="F19" s="13">
        <f t="shared" si="2"/>
        <v>0</v>
      </c>
      <c r="G19" s="13">
        <f t="shared" si="3"/>
        <v>0</v>
      </c>
      <c r="H19" s="13">
        <f t="shared" si="4"/>
        <v>0</v>
      </c>
      <c r="I19" s="16">
        <f t="shared" si="5"/>
        <v>0</v>
      </c>
      <c r="J19" s="124" t="s">
        <v>87</v>
      </c>
      <c r="K19" s="78">
        <f t="shared" si="6"/>
        <v>5</v>
      </c>
      <c r="L19" s="12"/>
      <c r="M19" s="13"/>
      <c r="N19" s="13"/>
      <c r="O19" s="13"/>
      <c r="P19" s="13"/>
      <c r="Q19" s="16"/>
      <c r="R19" s="124"/>
      <c r="S19" s="78"/>
      <c r="T19" s="12">
        <v>15</v>
      </c>
      <c r="U19" s="13">
        <v>15</v>
      </c>
      <c r="V19" s="13"/>
      <c r="W19" s="13"/>
      <c r="X19" s="13"/>
      <c r="Y19" s="16"/>
      <c r="Z19" s="124" t="s">
        <v>7</v>
      </c>
      <c r="AA19" s="78">
        <v>3</v>
      </c>
      <c r="AB19" s="12">
        <v>15</v>
      </c>
      <c r="AC19" s="13">
        <v>15</v>
      </c>
      <c r="AD19" s="13"/>
      <c r="AE19" s="13"/>
      <c r="AF19" s="13"/>
      <c r="AG19" s="16"/>
      <c r="AH19" s="124" t="s">
        <v>87</v>
      </c>
      <c r="AI19" s="78">
        <v>2</v>
      </c>
      <c r="AJ19" s="12"/>
      <c r="AK19" s="13"/>
      <c r="AL19" s="13"/>
      <c r="AM19" s="13"/>
      <c r="AN19" s="13"/>
      <c r="AO19" s="16"/>
      <c r="AP19" s="124"/>
      <c r="AQ19" s="78"/>
      <c r="AR19" s="12"/>
      <c r="AS19" s="13"/>
      <c r="AT19" s="13"/>
      <c r="AU19" s="13"/>
      <c r="AV19" s="13"/>
      <c r="AW19" s="16"/>
      <c r="AX19" s="124"/>
      <c r="AY19" s="78"/>
      <c r="AZ19" s="12"/>
      <c r="BA19" s="13"/>
      <c r="BB19" s="13"/>
      <c r="BC19" s="13"/>
      <c r="BD19" s="13"/>
      <c r="BE19" s="16"/>
      <c r="BF19" s="124"/>
      <c r="BG19" s="78"/>
    </row>
    <row r="20" spans="1:59" s="190" customFormat="1" ht="20.100000000000001" customHeight="1" x14ac:dyDescent="0.2">
      <c r="A20" s="51">
        <v>5</v>
      </c>
      <c r="B20" s="52" t="s">
        <v>33</v>
      </c>
      <c r="C20" s="77">
        <f>SUM(D20:I20)</f>
        <v>30</v>
      </c>
      <c r="D20" s="12">
        <f t="shared" ref="D20:I20" si="13">L20+T20+AB20+AJ20+AR20+AZ20</f>
        <v>15</v>
      </c>
      <c r="E20" s="13">
        <f t="shared" si="13"/>
        <v>15</v>
      </c>
      <c r="F20" s="13">
        <f t="shared" si="13"/>
        <v>0</v>
      </c>
      <c r="G20" s="13">
        <f t="shared" si="13"/>
        <v>0</v>
      </c>
      <c r="H20" s="13">
        <f t="shared" si="13"/>
        <v>0</v>
      </c>
      <c r="I20" s="16">
        <f t="shared" si="13"/>
        <v>0</v>
      </c>
      <c r="J20" s="124" t="s">
        <v>7</v>
      </c>
      <c r="K20" s="78">
        <f>S20+AA20+AI20+AQ20+AY20+BG20</f>
        <v>2</v>
      </c>
      <c r="L20" s="129"/>
      <c r="M20" s="10"/>
      <c r="N20" s="10"/>
      <c r="O20" s="10"/>
      <c r="P20" s="10"/>
      <c r="Q20" s="39"/>
      <c r="R20" s="124"/>
      <c r="S20" s="78"/>
      <c r="T20" s="11"/>
      <c r="U20" s="10"/>
      <c r="V20" s="10"/>
      <c r="W20" s="10"/>
      <c r="X20" s="10"/>
      <c r="Y20" s="39"/>
      <c r="Z20" s="124"/>
      <c r="AA20" s="78"/>
      <c r="AB20" s="11">
        <v>15</v>
      </c>
      <c r="AC20" s="13">
        <v>15</v>
      </c>
      <c r="AD20" s="10"/>
      <c r="AE20" s="10"/>
      <c r="AF20" s="10"/>
      <c r="AG20" s="39"/>
      <c r="AH20" s="124" t="s">
        <v>7</v>
      </c>
      <c r="AI20" s="78">
        <v>2</v>
      </c>
      <c r="AJ20" s="11"/>
      <c r="AK20" s="10"/>
      <c r="AL20" s="10"/>
      <c r="AM20" s="10"/>
      <c r="AN20" s="10"/>
      <c r="AO20" s="39"/>
      <c r="AP20" s="124"/>
      <c r="AQ20" s="78"/>
      <c r="AR20" s="11"/>
      <c r="AS20" s="10"/>
      <c r="AT20" s="10"/>
      <c r="AU20" s="10"/>
      <c r="AV20" s="10"/>
      <c r="AW20" s="39"/>
      <c r="AX20" s="124"/>
      <c r="AY20" s="78"/>
      <c r="AZ20" s="11"/>
      <c r="BA20" s="10"/>
      <c r="BB20" s="10"/>
      <c r="BC20" s="10"/>
      <c r="BD20" s="10"/>
      <c r="BE20" s="39"/>
      <c r="BF20" s="124"/>
      <c r="BG20" s="78"/>
    </row>
    <row r="21" spans="1:59" s="190" customFormat="1" ht="20.100000000000001" customHeight="1" thickBot="1" x14ac:dyDescent="0.25">
      <c r="A21" s="51">
        <v>4</v>
      </c>
      <c r="B21" s="52" t="s">
        <v>17</v>
      </c>
      <c r="C21" s="77">
        <f t="shared" si="8"/>
        <v>60</v>
      </c>
      <c r="D21" s="12">
        <f t="shared" si="0"/>
        <v>30</v>
      </c>
      <c r="E21" s="13">
        <f t="shared" si="1"/>
        <v>30</v>
      </c>
      <c r="F21" s="13">
        <f t="shared" si="2"/>
        <v>0</v>
      </c>
      <c r="G21" s="13">
        <f t="shared" si="3"/>
        <v>0</v>
      </c>
      <c r="H21" s="13">
        <f t="shared" si="4"/>
        <v>0</v>
      </c>
      <c r="I21" s="16">
        <f t="shared" si="5"/>
        <v>0</v>
      </c>
      <c r="J21" s="124" t="s">
        <v>87</v>
      </c>
      <c r="K21" s="78">
        <f t="shared" si="6"/>
        <v>5</v>
      </c>
      <c r="L21" s="11"/>
      <c r="M21" s="10"/>
      <c r="N21" s="10"/>
      <c r="O21" s="10"/>
      <c r="P21" s="10"/>
      <c r="Q21" s="39"/>
      <c r="R21" s="124"/>
      <c r="S21" s="78"/>
      <c r="T21" s="11"/>
      <c r="U21" s="10"/>
      <c r="V21" s="10"/>
      <c r="W21" s="10"/>
      <c r="X21" s="10"/>
      <c r="Y21" s="39"/>
      <c r="Z21" s="124"/>
      <c r="AA21" s="78"/>
      <c r="AB21" s="11">
        <v>15</v>
      </c>
      <c r="AC21" s="10">
        <v>15</v>
      </c>
      <c r="AD21" s="10"/>
      <c r="AE21" s="10"/>
      <c r="AF21" s="10"/>
      <c r="AG21" s="39"/>
      <c r="AH21" s="124" t="s">
        <v>7</v>
      </c>
      <c r="AI21" s="78">
        <v>2</v>
      </c>
      <c r="AJ21" s="11">
        <v>15</v>
      </c>
      <c r="AK21" s="10">
        <v>15</v>
      </c>
      <c r="AL21" s="10"/>
      <c r="AM21" s="10"/>
      <c r="AN21" s="10"/>
      <c r="AO21" s="39"/>
      <c r="AP21" s="124" t="s">
        <v>87</v>
      </c>
      <c r="AQ21" s="78">
        <v>3</v>
      </c>
      <c r="AR21" s="11"/>
      <c r="AS21" s="10"/>
      <c r="AT21" s="10"/>
      <c r="AU21" s="10"/>
      <c r="AV21" s="10"/>
      <c r="AW21" s="39"/>
      <c r="AX21" s="124"/>
      <c r="AY21" s="78"/>
      <c r="AZ21" s="11"/>
      <c r="BA21" s="10"/>
      <c r="BB21" s="10"/>
      <c r="BC21" s="10"/>
      <c r="BD21" s="10"/>
      <c r="BE21" s="39"/>
      <c r="BF21" s="124"/>
      <c r="BG21" s="78"/>
    </row>
    <row r="22" spans="1:59" s="189" customFormat="1" ht="24.95" customHeight="1" thickBot="1" x14ac:dyDescent="0.25">
      <c r="A22" s="73" t="s">
        <v>256</v>
      </c>
      <c r="B22" s="83" t="s">
        <v>239</v>
      </c>
      <c r="C22" s="84">
        <f>SUM(C23:C29)</f>
        <v>415</v>
      </c>
      <c r="D22" s="85">
        <f>L22+T22+AB22+AJ22+AR22+AZ22</f>
        <v>55</v>
      </c>
      <c r="E22" s="86">
        <f t="shared" si="1"/>
        <v>45</v>
      </c>
      <c r="F22" s="86">
        <f t="shared" si="2"/>
        <v>45</v>
      </c>
      <c r="G22" s="86">
        <f t="shared" si="3"/>
        <v>0</v>
      </c>
      <c r="H22" s="86">
        <f t="shared" si="4"/>
        <v>195</v>
      </c>
      <c r="I22" s="87">
        <f t="shared" si="5"/>
        <v>75</v>
      </c>
      <c r="J22" s="96">
        <f>SUM(J25:J29)</f>
        <v>0</v>
      </c>
      <c r="K22" s="97">
        <f t="shared" ref="K22:AP22" si="14">SUM(K23:K29)</f>
        <v>36</v>
      </c>
      <c r="L22" s="85">
        <f t="shared" si="14"/>
        <v>45</v>
      </c>
      <c r="M22" s="85">
        <f t="shared" si="14"/>
        <v>45</v>
      </c>
      <c r="N22" s="85">
        <f t="shared" si="14"/>
        <v>15</v>
      </c>
      <c r="O22" s="85">
        <f t="shared" si="14"/>
        <v>0</v>
      </c>
      <c r="P22" s="85">
        <f t="shared" si="14"/>
        <v>90</v>
      </c>
      <c r="Q22" s="85">
        <f t="shared" si="14"/>
        <v>0</v>
      </c>
      <c r="R22" s="96">
        <f t="shared" si="14"/>
        <v>0</v>
      </c>
      <c r="S22" s="97">
        <f t="shared" si="14"/>
        <v>18</v>
      </c>
      <c r="T22" s="85">
        <f t="shared" si="14"/>
        <v>0</v>
      </c>
      <c r="U22" s="85">
        <f t="shared" si="14"/>
        <v>0</v>
      </c>
      <c r="V22" s="85">
        <f t="shared" si="14"/>
        <v>30</v>
      </c>
      <c r="W22" s="85">
        <f t="shared" si="14"/>
        <v>0</v>
      </c>
      <c r="X22" s="85">
        <f t="shared" si="14"/>
        <v>105</v>
      </c>
      <c r="Y22" s="85">
        <f t="shared" si="14"/>
        <v>0</v>
      </c>
      <c r="Z22" s="96">
        <f t="shared" si="14"/>
        <v>0</v>
      </c>
      <c r="AA22" s="97">
        <f t="shared" si="14"/>
        <v>5</v>
      </c>
      <c r="AB22" s="85">
        <f t="shared" si="14"/>
        <v>10</v>
      </c>
      <c r="AC22" s="85">
        <f t="shared" si="14"/>
        <v>0</v>
      </c>
      <c r="AD22" s="85">
        <f t="shared" si="14"/>
        <v>0</v>
      </c>
      <c r="AE22" s="85">
        <f t="shared" si="14"/>
        <v>0</v>
      </c>
      <c r="AF22" s="85">
        <f t="shared" si="14"/>
        <v>0</v>
      </c>
      <c r="AG22" s="85">
        <f t="shared" si="14"/>
        <v>0</v>
      </c>
      <c r="AH22" s="96">
        <f t="shared" si="14"/>
        <v>0</v>
      </c>
      <c r="AI22" s="97">
        <f t="shared" si="14"/>
        <v>1</v>
      </c>
      <c r="AJ22" s="85">
        <f t="shared" si="14"/>
        <v>0</v>
      </c>
      <c r="AK22" s="85">
        <f t="shared" si="14"/>
        <v>0</v>
      </c>
      <c r="AL22" s="85">
        <f t="shared" si="14"/>
        <v>0</v>
      </c>
      <c r="AM22" s="85">
        <f t="shared" si="14"/>
        <v>0</v>
      </c>
      <c r="AN22" s="85">
        <f t="shared" si="14"/>
        <v>0</v>
      </c>
      <c r="AO22" s="85">
        <f t="shared" si="14"/>
        <v>15</v>
      </c>
      <c r="AP22" s="96">
        <f t="shared" si="14"/>
        <v>0</v>
      </c>
      <c r="AQ22" s="97">
        <f t="shared" ref="AQ22:BG22" si="15">SUM(AQ23:AQ29)</f>
        <v>2</v>
      </c>
      <c r="AR22" s="85">
        <f t="shared" si="15"/>
        <v>0</v>
      </c>
      <c r="AS22" s="85">
        <f t="shared" si="15"/>
        <v>0</v>
      </c>
      <c r="AT22" s="85">
        <f t="shared" si="15"/>
        <v>0</v>
      </c>
      <c r="AU22" s="85">
        <f t="shared" si="15"/>
        <v>0</v>
      </c>
      <c r="AV22" s="85">
        <f t="shared" si="15"/>
        <v>0</v>
      </c>
      <c r="AW22" s="85">
        <f t="shared" si="15"/>
        <v>30</v>
      </c>
      <c r="AX22" s="96">
        <f t="shared" si="15"/>
        <v>0</v>
      </c>
      <c r="AY22" s="97">
        <f t="shared" si="15"/>
        <v>2</v>
      </c>
      <c r="AZ22" s="85">
        <f t="shared" si="15"/>
        <v>0</v>
      </c>
      <c r="BA22" s="85">
        <f t="shared" si="15"/>
        <v>0</v>
      </c>
      <c r="BB22" s="85">
        <f t="shared" si="15"/>
        <v>0</v>
      </c>
      <c r="BC22" s="85">
        <f t="shared" si="15"/>
        <v>0</v>
      </c>
      <c r="BD22" s="85">
        <f t="shared" si="15"/>
        <v>0</v>
      </c>
      <c r="BE22" s="85">
        <f t="shared" si="15"/>
        <v>30</v>
      </c>
      <c r="BF22" s="96">
        <f t="shared" si="15"/>
        <v>0</v>
      </c>
      <c r="BG22" s="97">
        <f t="shared" si="15"/>
        <v>8</v>
      </c>
    </row>
    <row r="23" spans="1:59" s="193" customFormat="1" ht="20.100000000000001" customHeight="1" x14ac:dyDescent="0.2">
      <c r="A23" s="51">
        <v>4</v>
      </c>
      <c r="B23" s="94" t="s">
        <v>15</v>
      </c>
      <c r="C23" s="77">
        <f t="shared" ref="C23:C29" si="16">SUM(D23:I23)</f>
        <v>60</v>
      </c>
      <c r="D23" s="12">
        <f>L23+T23+AB23+AJ23+AR23+AZ23</f>
        <v>30</v>
      </c>
      <c r="E23" s="13">
        <f t="shared" ref="E23:I24" si="17">M23+U23+AC23+AK23+AS23+BA23</f>
        <v>30</v>
      </c>
      <c r="F23" s="13">
        <f t="shared" si="17"/>
        <v>0</v>
      </c>
      <c r="G23" s="13">
        <f t="shared" si="17"/>
        <v>0</v>
      </c>
      <c r="H23" s="13">
        <f t="shared" si="17"/>
        <v>0</v>
      </c>
      <c r="I23" s="16">
        <f t="shared" si="17"/>
        <v>0</v>
      </c>
      <c r="J23" s="124" t="s">
        <v>87</v>
      </c>
      <c r="K23" s="78">
        <f t="shared" ref="K23:K29" si="18">S23+AA23+AI23+AQ23+AY23+BG23</f>
        <v>6</v>
      </c>
      <c r="L23" s="12">
        <v>30</v>
      </c>
      <c r="M23" s="13">
        <v>30</v>
      </c>
      <c r="N23" s="13"/>
      <c r="O23" s="13"/>
      <c r="P23" s="13"/>
      <c r="Q23" s="16"/>
      <c r="R23" s="124" t="s">
        <v>87</v>
      </c>
      <c r="S23" s="78">
        <v>6</v>
      </c>
      <c r="T23" s="12"/>
      <c r="U23" s="13"/>
      <c r="V23" s="13"/>
      <c r="W23" s="13"/>
      <c r="X23" s="13"/>
      <c r="Y23" s="16"/>
      <c r="Z23" s="124"/>
      <c r="AA23" s="78"/>
      <c r="AB23" s="12"/>
      <c r="AC23" s="13"/>
      <c r="AD23" s="13"/>
      <c r="AE23" s="13"/>
      <c r="AF23" s="13"/>
      <c r="AG23" s="16"/>
      <c r="AH23" s="124"/>
      <c r="AI23" s="78"/>
      <c r="AJ23" s="12"/>
      <c r="AK23" s="13"/>
      <c r="AL23" s="13"/>
      <c r="AM23" s="13"/>
      <c r="AN23" s="13"/>
      <c r="AO23" s="16"/>
      <c r="AP23" s="124"/>
      <c r="AQ23" s="78"/>
      <c r="AR23" s="12"/>
      <c r="AS23" s="13"/>
      <c r="AT23" s="13"/>
      <c r="AU23" s="13"/>
      <c r="AV23" s="13"/>
      <c r="AW23" s="16"/>
      <c r="AX23" s="124"/>
      <c r="AY23" s="78"/>
      <c r="AZ23" s="12"/>
      <c r="BA23" s="13"/>
      <c r="BB23" s="13"/>
      <c r="BC23" s="13"/>
      <c r="BD23" s="13"/>
      <c r="BE23" s="16"/>
      <c r="BF23" s="124"/>
      <c r="BG23" s="78"/>
    </row>
    <row r="24" spans="1:59" s="190" customFormat="1" ht="20.100000000000001" customHeight="1" x14ac:dyDescent="0.2">
      <c r="A24" s="51">
        <v>5</v>
      </c>
      <c r="B24" s="48" t="s">
        <v>75</v>
      </c>
      <c r="C24" s="77">
        <f t="shared" si="16"/>
        <v>30</v>
      </c>
      <c r="D24" s="12">
        <f>L24+T24+AB24+AJ24+AR24+AZ24</f>
        <v>15</v>
      </c>
      <c r="E24" s="13">
        <f t="shared" si="17"/>
        <v>15</v>
      </c>
      <c r="F24" s="13">
        <f t="shared" si="17"/>
        <v>0</v>
      </c>
      <c r="G24" s="13">
        <f t="shared" si="17"/>
        <v>0</v>
      </c>
      <c r="H24" s="13">
        <f t="shared" si="17"/>
        <v>0</v>
      </c>
      <c r="I24" s="16">
        <f t="shared" si="17"/>
        <v>0</v>
      </c>
      <c r="J24" s="124" t="s">
        <v>7</v>
      </c>
      <c r="K24" s="78">
        <f t="shared" si="18"/>
        <v>4</v>
      </c>
      <c r="L24" s="11">
        <v>15</v>
      </c>
      <c r="M24" s="10">
        <v>15</v>
      </c>
      <c r="N24" s="10"/>
      <c r="O24" s="10"/>
      <c r="P24" s="10"/>
      <c r="Q24" s="39"/>
      <c r="R24" s="124" t="s">
        <v>7</v>
      </c>
      <c r="S24" s="78">
        <v>4</v>
      </c>
      <c r="T24" s="11"/>
      <c r="U24" s="10"/>
      <c r="V24" s="10"/>
      <c r="W24" s="10"/>
      <c r="X24" s="10"/>
      <c r="Y24" s="39"/>
      <c r="Z24" s="124"/>
      <c r="AA24" s="78"/>
      <c r="AB24" s="11"/>
      <c r="AC24" s="10"/>
      <c r="AD24" s="10"/>
      <c r="AE24" s="10"/>
      <c r="AF24" s="10"/>
      <c r="AG24" s="39"/>
      <c r="AH24" s="124"/>
      <c r="AI24" s="78"/>
      <c r="AJ24" s="11"/>
      <c r="AK24" s="10"/>
      <c r="AL24" s="10"/>
      <c r="AM24" s="10"/>
      <c r="AN24" s="10"/>
      <c r="AO24" s="39"/>
      <c r="AP24" s="124"/>
      <c r="AQ24" s="78"/>
      <c r="AR24" s="11"/>
      <c r="AS24" s="10"/>
      <c r="AT24" s="10"/>
      <c r="AU24" s="10"/>
      <c r="AV24" s="10"/>
      <c r="AW24" s="39"/>
      <c r="AX24" s="124"/>
      <c r="AY24" s="78"/>
      <c r="AZ24" s="11"/>
      <c r="BA24" s="10"/>
      <c r="BB24" s="10"/>
      <c r="BC24" s="10"/>
      <c r="BD24" s="10"/>
      <c r="BE24" s="39"/>
      <c r="BF24" s="124"/>
      <c r="BG24" s="78"/>
    </row>
    <row r="25" spans="1:59" s="190" customFormat="1" ht="20.100000000000001" customHeight="1" x14ac:dyDescent="0.2">
      <c r="A25" s="67">
        <v>1</v>
      </c>
      <c r="B25" s="93" t="s">
        <v>14</v>
      </c>
      <c r="C25" s="75">
        <f t="shared" si="16"/>
        <v>60</v>
      </c>
      <c r="D25" s="3">
        <f t="shared" si="0"/>
        <v>0</v>
      </c>
      <c r="E25" s="4">
        <f t="shared" si="1"/>
        <v>0</v>
      </c>
      <c r="F25" s="4">
        <f t="shared" si="2"/>
        <v>0</v>
      </c>
      <c r="G25" s="4">
        <f t="shared" si="3"/>
        <v>0</v>
      </c>
      <c r="H25" s="4">
        <f t="shared" si="4"/>
        <v>60</v>
      </c>
      <c r="I25" s="5">
        <f t="shared" si="5"/>
        <v>0</v>
      </c>
      <c r="J25" s="143" t="s">
        <v>7</v>
      </c>
      <c r="K25" s="76">
        <f t="shared" si="18"/>
        <v>0</v>
      </c>
      <c r="L25" s="7"/>
      <c r="M25" s="6"/>
      <c r="N25" s="6"/>
      <c r="O25" s="6"/>
      <c r="P25" s="6">
        <v>30</v>
      </c>
      <c r="Q25" s="36"/>
      <c r="R25" s="143" t="s">
        <v>7</v>
      </c>
      <c r="S25" s="76">
        <v>0</v>
      </c>
      <c r="T25" s="7"/>
      <c r="U25" s="6"/>
      <c r="V25" s="6"/>
      <c r="W25" s="6"/>
      <c r="X25" s="6">
        <v>30</v>
      </c>
      <c r="Y25" s="36"/>
      <c r="Z25" s="143" t="s">
        <v>7</v>
      </c>
      <c r="AA25" s="76">
        <v>0</v>
      </c>
      <c r="AB25" s="7"/>
      <c r="AC25" s="6"/>
      <c r="AD25" s="6"/>
      <c r="AE25" s="6"/>
      <c r="AF25" s="6"/>
      <c r="AG25" s="36"/>
      <c r="AH25" s="143"/>
      <c r="AI25" s="76"/>
      <c r="AJ25" s="7"/>
      <c r="AK25" s="6"/>
      <c r="AL25" s="6"/>
      <c r="AM25" s="6"/>
      <c r="AN25" s="6"/>
      <c r="AO25" s="36"/>
      <c r="AP25" s="143"/>
      <c r="AQ25" s="76"/>
      <c r="AR25" s="7"/>
      <c r="AS25" s="6"/>
      <c r="AT25" s="6"/>
      <c r="AU25" s="6"/>
      <c r="AV25" s="6"/>
      <c r="AW25" s="36"/>
      <c r="AX25" s="143"/>
      <c r="AY25" s="76"/>
      <c r="AZ25" s="7"/>
      <c r="BA25" s="6"/>
      <c r="BB25" s="6"/>
      <c r="BC25" s="6"/>
      <c r="BD25" s="6"/>
      <c r="BE25" s="36"/>
      <c r="BF25" s="143"/>
      <c r="BG25" s="76"/>
    </row>
    <row r="26" spans="1:59" s="190" customFormat="1" ht="20.100000000000001" customHeight="1" x14ac:dyDescent="0.2">
      <c r="A26" s="47">
        <v>2</v>
      </c>
      <c r="B26" s="94" t="s">
        <v>27</v>
      </c>
      <c r="C26" s="77">
        <f t="shared" si="16"/>
        <v>135</v>
      </c>
      <c r="D26" s="12">
        <f t="shared" si="0"/>
        <v>0</v>
      </c>
      <c r="E26" s="13">
        <f t="shared" si="1"/>
        <v>0</v>
      </c>
      <c r="F26" s="13">
        <f t="shared" si="2"/>
        <v>0</v>
      </c>
      <c r="G26" s="13">
        <f t="shared" si="3"/>
        <v>0</v>
      </c>
      <c r="H26" s="13">
        <f t="shared" si="4"/>
        <v>135</v>
      </c>
      <c r="I26" s="16">
        <f t="shared" si="5"/>
        <v>0</v>
      </c>
      <c r="J26" s="124" t="s">
        <v>87</v>
      </c>
      <c r="K26" s="78">
        <f t="shared" si="18"/>
        <v>9</v>
      </c>
      <c r="L26" s="11"/>
      <c r="M26" s="10"/>
      <c r="N26" s="10"/>
      <c r="O26" s="10"/>
      <c r="P26" s="10">
        <v>60</v>
      </c>
      <c r="Q26" s="39"/>
      <c r="R26" s="124" t="s">
        <v>7</v>
      </c>
      <c r="S26" s="78">
        <v>5</v>
      </c>
      <c r="T26" s="11"/>
      <c r="U26" s="10"/>
      <c r="V26" s="10"/>
      <c r="W26" s="10"/>
      <c r="X26" s="10">
        <v>75</v>
      </c>
      <c r="Y26" s="39"/>
      <c r="Z26" s="124" t="s">
        <v>87</v>
      </c>
      <c r="AA26" s="78">
        <v>4</v>
      </c>
      <c r="AB26" s="11"/>
      <c r="AC26" s="10"/>
      <c r="AD26" s="10"/>
      <c r="AE26" s="10"/>
      <c r="AF26" s="10"/>
      <c r="AG26" s="39"/>
      <c r="AH26" s="124"/>
      <c r="AI26" s="78"/>
      <c r="AJ26" s="11"/>
      <c r="AK26" s="10"/>
      <c r="AL26" s="10"/>
      <c r="AM26" s="10"/>
      <c r="AN26" s="10"/>
      <c r="AO26" s="39"/>
      <c r="AP26" s="124"/>
      <c r="AQ26" s="78"/>
      <c r="AR26" s="11"/>
      <c r="AS26" s="10"/>
      <c r="AT26" s="10"/>
      <c r="AU26" s="10"/>
      <c r="AV26" s="10"/>
      <c r="AW26" s="39"/>
      <c r="AX26" s="124"/>
      <c r="AY26" s="78"/>
      <c r="AZ26" s="11"/>
      <c r="BA26" s="10"/>
      <c r="BB26" s="10"/>
      <c r="BC26" s="10"/>
      <c r="BD26" s="10"/>
      <c r="BE26" s="39"/>
      <c r="BF26" s="124"/>
      <c r="BG26" s="78"/>
    </row>
    <row r="27" spans="1:59" s="190" customFormat="1" ht="20.100000000000001" customHeight="1" x14ac:dyDescent="0.2">
      <c r="A27" s="51">
        <v>3</v>
      </c>
      <c r="B27" s="48" t="s">
        <v>39</v>
      </c>
      <c r="C27" s="77">
        <f t="shared" si="16"/>
        <v>45</v>
      </c>
      <c r="D27" s="12">
        <f t="shared" si="0"/>
        <v>0</v>
      </c>
      <c r="E27" s="13">
        <f t="shared" si="1"/>
        <v>0</v>
      </c>
      <c r="F27" s="13">
        <f t="shared" si="2"/>
        <v>45</v>
      </c>
      <c r="G27" s="13">
        <f t="shared" si="3"/>
        <v>0</v>
      </c>
      <c r="H27" s="13">
        <f t="shared" si="4"/>
        <v>0</v>
      </c>
      <c r="I27" s="16">
        <f t="shared" si="5"/>
        <v>0</v>
      </c>
      <c r="J27" s="124" t="s">
        <v>7</v>
      </c>
      <c r="K27" s="78">
        <f t="shared" si="18"/>
        <v>4</v>
      </c>
      <c r="L27" s="11"/>
      <c r="M27" s="10"/>
      <c r="N27" s="10">
        <v>15</v>
      </c>
      <c r="O27" s="10"/>
      <c r="P27" s="10"/>
      <c r="Q27" s="39"/>
      <c r="R27" s="124" t="s">
        <v>7</v>
      </c>
      <c r="S27" s="78">
        <v>3</v>
      </c>
      <c r="T27" s="11"/>
      <c r="U27" s="10"/>
      <c r="V27" s="10">
        <v>30</v>
      </c>
      <c r="W27" s="10"/>
      <c r="X27" s="10"/>
      <c r="Y27" s="39"/>
      <c r="Z27" s="124" t="s">
        <v>7</v>
      </c>
      <c r="AA27" s="78">
        <v>1</v>
      </c>
      <c r="AB27" s="11"/>
      <c r="AC27" s="10"/>
      <c r="AD27" s="10"/>
      <c r="AE27" s="10"/>
      <c r="AF27" s="10"/>
      <c r="AG27" s="39"/>
      <c r="AH27" s="124"/>
      <c r="AI27" s="78"/>
      <c r="AJ27" s="11"/>
      <c r="AK27" s="10"/>
      <c r="AL27" s="10"/>
      <c r="AM27" s="10"/>
      <c r="AN27" s="10"/>
      <c r="AO27" s="39"/>
      <c r="AP27" s="124"/>
      <c r="AQ27" s="78"/>
      <c r="AR27" s="11"/>
      <c r="AS27" s="10"/>
      <c r="AT27" s="10"/>
      <c r="AU27" s="10"/>
      <c r="AV27" s="10"/>
      <c r="AW27" s="39"/>
      <c r="AX27" s="124"/>
      <c r="AY27" s="78"/>
      <c r="AZ27" s="11"/>
      <c r="BA27" s="10"/>
      <c r="BB27" s="10"/>
      <c r="BC27" s="10"/>
      <c r="BD27" s="10"/>
      <c r="BE27" s="39"/>
      <c r="BF27" s="124"/>
      <c r="BG27" s="78"/>
    </row>
    <row r="28" spans="1:59" s="190" customFormat="1" ht="20.100000000000001" customHeight="1" x14ac:dyDescent="0.2">
      <c r="A28" s="47">
        <v>7</v>
      </c>
      <c r="B28" s="48" t="s">
        <v>40</v>
      </c>
      <c r="C28" s="77">
        <f t="shared" si="16"/>
        <v>10</v>
      </c>
      <c r="D28" s="12">
        <f t="shared" ref="D28:I28" si="19">L28+T28+AB28+AJ28+AR28+AZ28</f>
        <v>10</v>
      </c>
      <c r="E28" s="13">
        <f t="shared" si="19"/>
        <v>0</v>
      </c>
      <c r="F28" s="13">
        <f t="shared" si="19"/>
        <v>0</v>
      </c>
      <c r="G28" s="13">
        <f t="shared" si="19"/>
        <v>0</v>
      </c>
      <c r="H28" s="13">
        <f t="shared" si="19"/>
        <v>0</v>
      </c>
      <c r="I28" s="16">
        <f t="shared" si="19"/>
        <v>0</v>
      </c>
      <c r="J28" s="124" t="s">
        <v>7</v>
      </c>
      <c r="K28" s="78">
        <f t="shared" si="18"/>
        <v>1</v>
      </c>
      <c r="L28" s="11"/>
      <c r="M28" s="10"/>
      <c r="N28" s="10"/>
      <c r="O28" s="10"/>
      <c r="P28" s="10"/>
      <c r="Q28" s="39"/>
      <c r="R28" s="124"/>
      <c r="S28" s="78"/>
      <c r="T28" s="11"/>
      <c r="U28" s="10"/>
      <c r="V28" s="10"/>
      <c r="W28" s="10"/>
      <c r="X28" s="10"/>
      <c r="Y28" s="39"/>
      <c r="Z28" s="124"/>
      <c r="AA28" s="78"/>
      <c r="AB28" s="11">
        <v>10</v>
      </c>
      <c r="AC28" s="10"/>
      <c r="AD28" s="10"/>
      <c r="AE28" s="10"/>
      <c r="AF28" s="10"/>
      <c r="AG28" s="39"/>
      <c r="AH28" s="124" t="s">
        <v>7</v>
      </c>
      <c r="AI28" s="78">
        <v>1</v>
      </c>
      <c r="AJ28" s="11"/>
      <c r="AK28" s="10"/>
      <c r="AL28" s="10"/>
      <c r="AM28" s="10"/>
      <c r="AN28" s="10"/>
      <c r="AO28" s="39"/>
      <c r="AP28" s="124"/>
      <c r="AQ28" s="78"/>
      <c r="AR28" s="11"/>
      <c r="AS28" s="10"/>
      <c r="AT28" s="10"/>
      <c r="AU28" s="10"/>
      <c r="AV28" s="10"/>
      <c r="AW28" s="39"/>
      <c r="AX28" s="124"/>
      <c r="AY28" s="78"/>
      <c r="AZ28" s="11"/>
      <c r="BA28" s="10"/>
      <c r="BB28" s="10"/>
      <c r="BC28" s="10"/>
      <c r="BD28" s="10"/>
      <c r="BE28" s="39"/>
      <c r="BF28" s="124"/>
      <c r="BG28" s="78"/>
    </row>
    <row r="29" spans="1:59" s="190" customFormat="1" ht="20.100000000000001" customHeight="1" thickBot="1" x14ac:dyDescent="0.25">
      <c r="A29" s="51">
        <v>6</v>
      </c>
      <c r="B29" s="94" t="s">
        <v>6</v>
      </c>
      <c r="C29" s="77">
        <f t="shared" si="16"/>
        <v>75</v>
      </c>
      <c r="D29" s="12">
        <f t="shared" si="0"/>
        <v>0</v>
      </c>
      <c r="E29" s="13">
        <f t="shared" si="1"/>
        <v>0</v>
      </c>
      <c r="F29" s="13">
        <f t="shared" si="2"/>
        <v>0</v>
      </c>
      <c r="G29" s="13">
        <f t="shared" si="3"/>
        <v>0</v>
      </c>
      <c r="H29" s="13">
        <f t="shared" si="4"/>
        <v>0</v>
      </c>
      <c r="I29" s="16">
        <f t="shared" si="5"/>
        <v>75</v>
      </c>
      <c r="J29" s="124" t="s">
        <v>7</v>
      </c>
      <c r="K29" s="78">
        <f t="shared" si="18"/>
        <v>12</v>
      </c>
      <c r="L29" s="11"/>
      <c r="M29" s="10"/>
      <c r="N29" s="10"/>
      <c r="O29" s="10"/>
      <c r="P29" s="10"/>
      <c r="Q29" s="39"/>
      <c r="R29" s="124"/>
      <c r="S29" s="78"/>
      <c r="T29" s="11"/>
      <c r="U29" s="10"/>
      <c r="V29" s="10"/>
      <c r="W29" s="10"/>
      <c r="X29" s="10"/>
      <c r="Y29" s="39"/>
      <c r="Z29" s="124"/>
      <c r="AA29" s="78"/>
      <c r="AB29" s="11"/>
      <c r="AC29" s="10"/>
      <c r="AD29" s="10"/>
      <c r="AE29" s="10"/>
      <c r="AF29" s="10"/>
      <c r="AG29" s="39"/>
      <c r="AH29" s="124"/>
      <c r="AI29" s="78"/>
      <c r="AJ29" s="11"/>
      <c r="AK29" s="10"/>
      <c r="AL29" s="10"/>
      <c r="AM29" s="10"/>
      <c r="AN29" s="10"/>
      <c r="AO29" s="39">
        <v>15</v>
      </c>
      <c r="AP29" s="124" t="s">
        <v>7</v>
      </c>
      <c r="AQ29" s="78">
        <v>2</v>
      </c>
      <c r="AR29" s="11"/>
      <c r="AS29" s="10"/>
      <c r="AT29" s="10"/>
      <c r="AU29" s="10"/>
      <c r="AV29" s="10"/>
      <c r="AW29" s="39">
        <v>30</v>
      </c>
      <c r="AX29" s="124" t="s">
        <v>7</v>
      </c>
      <c r="AY29" s="78">
        <v>2</v>
      </c>
      <c r="AZ29" s="11"/>
      <c r="BA29" s="10"/>
      <c r="BB29" s="10"/>
      <c r="BC29" s="10"/>
      <c r="BD29" s="10"/>
      <c r="BE29" s="39">
        <v>30</v>
      </c>
      <c r="BF29" s="124" t="s">
        <v>7</v>
      </c>
      <c r="BG29" s="78">
        <v>8</v>
      </c>
    </row>
    <row r="30" spans="1:59" s="189" customFormat="1" ht="24.95" customHeight="1" thickBot="1" x14ac:dyDescent="0.25">
      <c r="A30" s="73" t="s">
        <v>217</v>
      </c>
      <c r="B30" s="83" t="s">
        <v>239</v>
      </c>
      <c r="C30" s="84">
        <f>SUM(C31:C33)</f>
        <v>60</v>
      </c>
      <c r="D30" s="85">
        <f t="shared" si="0"/>
        <v>45</v>
      </c>
      <c r="E30" s="86">
        <f t="shared" si="1"/>
        <v>0</v>
      </c>
      <c r="F30" s="86">
        <f t="shared" si="2"/>
        <v>0</v>
      </c>
      <c r="G30" s="86">
        <f t="shared" si="3"/>
        <v>15</v>
      </c>
      <c r="H30" s="86">
        <f t="shared" si="4"/>
        <v>0</v>
      </c>
      <c r="I30" s="87">
        <f t="shared" si="5"/>
        <v>0</v>
      </c>
      <c r="J30" s="96">
        <f t="shared" ref="J30:AO30" si="20">SUM(J31:J33)</f>
        <v>0</v>
      </c>
      <c r="K30" s="97">
        <f t="shared" si="20"/>
        <v>4</v>
      </c>
      <c r="L30" s="85">
        <f t="shared" si="20"/>
        <v>0</v>
      </c>
      <c r="M30" s="86">
        <f t="shared" si="20"/>
        <v>0</v>
      </c>
      <c r="N30" s="86">
        <f t="shared" si="20"/>
        <v>0</v>
      </c>
      <c r="O30" s="86">
        <f t="shared" si="20"/>
        <v>0</v>
      </c>
      <c r="P30" s="86">
        <f t="shared" si="20"/>
        <v>0</v>
      </c>
      <c r="Q30" s="87">
        <f t="shared" si="20"/>
        <v>0</v>
      </c>
      <c r="R30" s="96">
        <f t="shared" si="20"/>
        <v>0</v>
      </c>
      <c r="S30" s="97">
        <f t="shared" si="20"/>
        <v>0</v>
      </c>
      <c r="T30" s="85">
        <f t="shared" si="20"/>
        <v>0</v>
      </c>
      <c r="U30" s="86">
        <f t="shared" si="20"/>
        <v>0</v>
      </c>
      <c r="V30" s="86">
        <f t="shared" si="20"/>
        <v>0</v>
      </c>
      <c r="W30" s="86">
        <f t="shared" si="20"/>
        <v>0</v>
      </c>
      <c r="X30" s="86">
        <f t="shared" si="20"/>
        <v>0</v>
      </c>
      <c r="Y30" s="87">
        <f t="shared" si="20"/>
        <v>0</v>
      </c>
      <c r="Z30" s="96">
        <f t="shared" si="20"/>
        <v>0</v>
      </c>
      <c r="AA30" s="97">
        <f t="shared" si="20"/>
        <v>0</v>
      </c>
      <c r="AB30" s="85">
        <f t="shared" si="20"/>
        <v>45</v>
      </c>
      <c r="AC30" s="86">
        <f t="shared" si="20"/>
        <v>0</v>
      </c>
      <c r="AD30" s="86">
        <f t="shared" si="20"/>
        <v>0</v>
      </c>
      <c r="AE30" s="86">
        <f t="shared" si="20"/>
        <v>15</v>
      </c>
      <c r="AF30" s="86">
        <f t="shared" si="20"/>
        <v>0</v>
      </c>
      <c r="AG30" s="87">
        <f t="shared" si="20"/>
        <v>0</v>
      </c>
      <c r="AH30" s="96">
        <f t="shared" si="20"/>
        <v>0</v>
      </c>
      <c r="AI30" s="97">
        <f t="shared" si="20"/>
        <v>4</v>
      </c>
      <c r="AJ30" s="85">
        <f t="shared" si="20"/>
        <v>0</v>
      </c>
      <c r="AK30" s="86">
        <f t="shared" si="20"/>
        <v>0</v>
      </c>
      <c r="AL30" s="86">
        <f t="shared" si="20"/>
        <v>0</v>
      </c>
      <c r="AM30" s="86">
        <f t="shared" si="20"/>
        <v>0</v>
      </c>
      <c r="AN30" s="86">
        <f t="shared" si="20"/>
        <v>0</v>
      </c>
      <c r="AO30" s="87">
        <f t="shared" si="20"/>
        <v>0</v>
      </c>
      <c r="AP30" s="96">
        <f t="shared" ref="AP30:BG30" si="21">SUM(AP31:AP33)</f>
        <v>0</v>
      </c>
      <c r="AQ30" s="97">
        <f t="shared" si="21"/>
        <v>0</v>
      </c>
      <c r="AR30" s="85">
        <f t="shared" si="21"/>
        <v>0</v>
      </c>
      <c r="AS30" s="86">
        <f t="shared" si="21"/>
        <v>0</v>
      </c>
      <c r="AT30" s="86">
        <f t="shared" si="21"/>
        <v>0</v>
      </c>
      <c r="AU30" s="86">
        <f t="shared" si="21"/>
        <v>0</v>
      </c>
      <c r="AV30" s="86">
        <f t="shared" si="21"/>
        <v>0</v>
      </c>
      <c r="AW30" s="87">
        <f t="shared" si="21"/>
        <v>0</v>
      </c>
      <c r="AX30" s="96">
        <f t="shared" si="21"/>
        <v>0</v>
      </c>
      <c r="AY30" s="97">
        <f t="shared" si="21"/>
        <v>0</v>
      </c>
      <c r="AZ30" s="85">
        <f t="shared" si="21"/>
        <v>0</v>
      </c>
      <c r="BA30" s="86">
        <f t="shared" si="21"/>
        <v>0</v>
      </c>
      <c r="BB30" s="86">
        <f t="shared" si="21"/>
        <v>0</v>
      </c>
      <c r="BC30" s="86">
        <f t="shared" si="21"/>
        <v>0</v>
      </c>
      <c r="BD30" s="86">
        <f t="shared" si="21"/>
        <v>0</v>
      </c>
      <c r="BE30" s="87">
        <f t="shared" si="21"/>
        <v>0</v>
      </c>
      <c r="BF30" s="96">
        <f t="shared" si="21"/>
        <v>0</v>
      </c>
      <c r="BG30" s="97">
        <f t="shared" si="21"/>
        <v>0</v>
      </c>
    </row>
    <row r="31" spans="1:59" s="190" customFormat="1" ht="20.100000000000001" customHeight="1" x14ac:dyDescent="0.2">
      <c r="A31" s="51">
        <v>8</v>
      </c>
      <c r="B31" s="98" t="s">
        <v>41</v>
      </c>
      <c r="C31" s="77">
        <f>SUM(D31:I31)</f>
        <v>15</v>
      </c>
      <c r="D31" s="12">
        <f t="shared" si="0"/>
        <v>15</v>
      </c>
      <c r="E31" s="13">
        <f t="shared" si="1"/>
        <v>0</v>
      </c>
      <c r="F31" s="13">
        <f t="shared" si="2"/>
        <v>0</v>
      </c>
      <c r="G31" s="13">
        <f t="shared" si="3"/>
        <v>0</v>
      </c>
      <c r="H31" s="13">
        <f t="shared" si="4"/>
        <v>0</v>
      </c>
      <c r="I31" s="16">
        <f t="shared" si="5"/>
        <v>0</v>
      </c>
      <c r="J31" s="124" t="s">
        <v>7</v>
      </c>
      <c r="K31" s="78">
        <f>S31+AA31+AI31+AQ31+AY31+BG31</f>
        <v>1</v>
      </c>
      <c r="L31" s="11"/>
      <c r="M31" s="10"/>
      <c r="N31" s="10"/>
      <c r="O31" s="10"/>
      <c r="P31" s="10"/>
      <c r="Q31" s="39"/>
      <c r="R31" s="124"/>
      <c r="S31" s="78"/>
      <c r="T31" s="11"/>
      <c r="U31" s="10"/>
      <c r="V31" s="10"/>
      <c r="W31" s="10"/>
      <c r="X31" s="10"/>
      <c r="Y31" s="39"/>
      <c r="Z31" s="124"/>
      <c r="AA31" s="78"/>
      <c r="AB31" s="11">
        <v>15</v>
      </c>
      <c r="AC31" s="10"/>
      <c r="AD31" s="10"/>
      <c r="AE31" s="10"/>
      <c r="AF31" s="10"/>
      <c r="AG31" s="39"/>
      <c r="AH31" s="124" t="s">
        <v>7</v>
      </c>
      <c r="AI31" s="78">
        <v>1</v>
      </c>
      <c r="AJ31" s="11"/>
      <c r="AK31" s="10"/>
      <c r="AL31" s="10"/>
      <c r="AM31" s="10"/>
      <c r="AN31" s="10"/>
      <c r="AO31" s="39"/>
      <c r="AP31" s="124"/>
      <c r="AQ31" s="78"/>
      <c r="AR31" s="11"/>
      <c r="AS31" s="10"/>
      <c r="AT31" s="10"/>
      <c r="AU31" s="10"/>
      <c r="AV31" s="10"/>
      <c r="AW31" s="39"/>
      <c r="AX31" s="124"/>
      <c r="AY31" s="78"/>
      <c r="AZ31" s="11"/>
      <c r="BA31" s="10"/>
      <c r="BB31" s="10"/>
      <c r="BC31" s="10"/>
      <c r="BD31" s="10"/>
      <c r="BE31" s="39"/>
      <c r="BF31" s="124"/>
      <c r="BG31" s="78"/>
    </row>
    <row r="32" spans="1:59" s="190" customFormat="1" ht="20.100000000000001" customHeight="1" x14ac:dyDescent="0.2">
      <c r="A32" s="47">
        <v>9</v>
      </c>
      <c r="B32" s="99" t="s">
        <v>42</v>
      </c>
      <c r="C32" s="77">
        <f>SUM(D32:I32)</f>
        <v>15</v>
      </c>
      <c r="D32" s="12">
        <f t="shared" si="0"/>
        <v>15</v>
      </c>
      <c r="E32" s="13">
        <f t="shared" si="1"/>
        <v>0</v>
      </c>
      <c r="F32" s="13">
        <f t="shared" si="2"/>
        <v>0</v>
      </c>
      <c r="G32" s="13">
        <f t="shared" si="3"/>
        <v>0</v>
      </c>
      <c r="H32" s="13">
        <f t="shared" si="4"/>
        <v>0</v>
      </c>
      <c r="I32" s="16">
        <f t="shared" si="5"/>
        <v>0</v>
      </c>
      <c r="J32" s="124" t="s">
        <v>7</v>
      </c>
      <c r="K32" s="78">
        <f>S32+AA32+AI32+AQ32+AY32+BG32</f>
        <v>1</v>
      </c>
      <c r="L32" s="11"/>
      <c r="M32" s="10"/>
      <c r="N32" s="10"/>
      <c r="O32" s="10"/>
      <c r="P32" s="10"/>
      <c r="Q32" s="39"/>
      <c r="R32" s="124"/>
      <c r="S32" s="78"/>
      <c r="T32" s="11"/>
      <c r="U32" s="10"/>
      <c r="V32" s="10"/>
      <c r="W32" s="10"/>
      <c r="X32" s="10"/>
      <c r="Y32" s="39"/>
      <c r="Z32" s="124"/>
      <c r="AA32" s="78"/>
      <c r="AB32" s="11">
        <v>15</v>
      </c>
      <c r="AC32" s="10"/>
      <c r="AD32" s="10"/>
      <c r="AE32" s="10"/>
      <c r="AF32" s="10"/>
      <c r="AG32" s="39"/>
      <c r="AH32" s="124" t="s">
        <v>7</v>
      </c>
      <c r="AI32" s="78">
        <v>1</v>
      </c>
      <c r="AJ32" s="11"/>
      <c r="AK32" s="10"/>
      <c r="AL32" s="10"/>
      <c r="AM32" s="10"/>
      <c r="AN32" s="10"/>
      <c r="AO32" s="39"/>
      <c r="AP32" s="124"/>
      <c r="AQ32" s="78"/>
      <c r="AR32" s="11"/>
      <c r="AS32" s="10"/>
      <c r="AT32" s="10"/>
      <c r="AU32" s="10"/>
      <c r="AV32" s="10"/>
      <c r="AW32" s="39"/>
      <c r="AX32" s="124"/>
      <c r="AY32" s="78"/>
      <c r="AZ32" s="11"/>
      <c r="BA32" s="10"/>
      <c r="BB32" s="10"/>
      <c r="BC32" s="10"/>
      <c r="BD32" s="10"/>
      <c r="BE32" s="39"/>
      <c r="BF32" s="124"/>
      <c r="BG32" s="78"/>
    </row>
    <row r="33" spans="1:59" s="194" customFormat="1" ht="20.100000000000001" customHeight="1" thickBot="1" x14ac:dyDescent="0.25">
      <c r="A33" s="79">
        <v>10</v>
      </c>
      <c r="B33" s="100" t="s">
        <v>32</v>
      </c>
      <c r="C33" s="81">
        <f>SUM(D33:I33)</f>
        <v>30</v>
      </c>
      <c r="D33" s="18">
        <f t="shared" si="0"/>
        <v>15</v>
      </c>
      <c r="E33" s="17">
        <f t="shared" si="1"/>
        <v>0</v>
      </c>
      <c r="F33" s="17">
        <f t="shared" si="2"/>
        <v>0</v>
      </c>
      <c r="G33" s="17">
        <f t="shared" si="3"/>
        <v>15</v>
      </c>
      <c r="H33" s="17">
        <f t="shared" si="4"/>
        <v>0</v>
      </c>
      <c r="I33" s="19">
        <f t="shared" si="5"/>
        <v>0</v>
      </c>
      <c r="J33" s="144" t="s">
        <v>7</v>
      </c>
      <c r="K33" s="82">
        <f>S33+AA33+AI33+AQ33+AY33+BG33</f>
        <v>2</v>
      </c>
      <c r="L33" s="15"/>
      <c r="M33" s="14"/>
      <c r="N33" s="14"/>
      <c r="O33" s="14"/>
      <c r="P33" s="14"/>
      <c r="Q33" s="131"/>
      <c r="R33" s="144"/>
      <c r="S33" s="82"/>
      <c r="T33" s="15"/>
      <c r="U33" s="14"/>
      <c r="V33" s="14"/>
      <c r="W33" s="14"/>
      <c r="X33" s="14"/>
      <c r="Y33" s="131"/>
      <c r="Z33" s="144"/>
      <c r="AA33" s="82"/>
      <c r="AB33" s="15">
        <v>15</v>
      </c>
      <c r="AC33" s="14"/>
      <c r="AD33" s="14"/>
      <c r="AE33" s="14">
        <v>15</v>
      </c>
      <c r="AF33" s="14"/>
      <c r="AG33" s="131"/>
      <c r="AH33" s="144" t="s">
        <v>7</v>
      </c>
      <c r="AI33" s="82">
        <v>2</v>
      </c>
      <c r="AJ33" s="15"/>
      <c r="AK33" s="14"/>
      <c r="AL33" s="14"/>
      <c r="AM33" s="14"/>
      <c r="AN33" s="14"/>
      <c r="AO33" s="131"/>
      <c r="AP33" s="144"/>
      <c r="AQ33" s="82"/>
      <c r="AR33" s="15"/>
      <c r="AS33" s="14"/>
      <c r="AT33" s="14"/>
      <c r="AU33" s="14"/>
      <c r="AV33" s="14"/>
      <c r="AW33" s="131"/>
      <c r="AX33" s="144"/>
      <c r="AY33" s="82"/>
      <c r="AZ33" s="15"/>
      <c r="BA33" s="14"/>
      <c r="BB33" s="14"/>
      <c r="BC33" s="14"/>
      <c r="BD33" s="14"/>
      <c r="BE33" s="131"/>
      <c r="BF33" s="144"/>
      <c r="BG33" s="82"/>
    </row>
    <row r="34" spans="1:59" s="239" customFormat="1" ht="69.95" customHeight="1" thickBot="1" x14ac:dyDescent="0.25">
      <c r="A34" s="558" t="s">
        <v>238</v>
      </c>
      <c r="B34" s="559"/>
      <c r="C34" s="246">
        <f t="shared" ref="C34:I34" si="22">C35+C42+C60+C68</f>
        <v>1055</v>
      </c>
      <c r="D34" s="247">
        <f t="shared" si="22"/>
        <v>540</v>
      </c>
      <c r="E34" s="248">
        <f t="shared" si="22"/>
        <v>380</v>
      </c>
      <c r="F34" s="248">
        <f t="shared" si="22"/>
        <v>15</v>
      </c>
      <c r="G34" s="248">
        <f t="shared" si="22"/>
        <v>120</v>
      </c>
      <c r="H34" s="248">
        <f t="shared" si="22"/>
        <v>0</v>
      </c>
      <c r="I34" s="249">
        <f t="shared" si="22"/>
        <v>0</v>
      </c>
      <c r="J34" s="250"/>
      <c r="K34" s="251">
        <f t="shared" ref="K34:Y34" si="23">K35+K42+K60+K68</f>
        <v>99</v>
      </c>
      <c r="L34" s="247">
        <f t="shared" si="23"/>
        <v>0</v>
      </c>
      <c r="M34" s="248">
        <f t="shared" si="23"/>
        <v>0</v>
      </c>
      <c r="N34" s="248">
        <f t="shared" si="23"/>
        <v>0</v>
      </c>
      <c r="O34" s="248">
        <f t="shared" si="23"/>
        <v>0</v>
      </c>
      <c r="P34" s="248">
        <f t="shared" si="23"/>
        <v>0</v>
      </c>
      <c r="Q34" s="249">
        <f t="shared" si="23"/>
        <v>0</v>
      </c>
      <c r="R34" s="250">
        <f t="shared" si="23"/>
        <v>0</v>
      </c>
      <c r="S34" s="251">
        <f t="shared" si="23"/>
        <v>0</v>
      </c>
      <c r="T34" s="247">
        <f t="shared" si="23"/>
        <v>0</v>
      </c>
      <c r="U34" s="248">
        <f t="shared" si="23"/>
        <v>0</v>
      </c>
      <c r="V34" s="248">
        <f t="shared" si="23"/>
        <v>0</v>
      </c>
      <c r="W34" s="248">
        <f t="shared" si="23"/>
        <v>0</v>
      </c>
      <c r="X34" s="248">
        <f t="shared" si="23"/>
        <v>0</v>
      </c>
      <c r="Y34" s="249">
        <f t="shared" si="23"/>
        <v>0</v>
      </c>
      <c r="Z34" s="250"/>
      <c r="AA34" s="251">
        <f t="shared" ref="AA34:AG34" si="24">AA35+AA42+AA60+AA68</f>
        <v>3</v>
      </c>
      <c r="AB34" s="247">
        <f t="shared" si="24"/>
        <v>190</v>
      </c>
      <c r="AC34" s="248">
        <f t="shared" si="24"/>
        <v>50</v>
      </c>
      <c r="AD34" s="248">
        <f t="shared" si="24"/>
        <v>0</v>
      </c>
      <c r="AE34" s="248">
        <f t="shared" si="24"/>
        <v>60</v>
      </c>
      <c r="AF34" s="248">
        <f t="shared" si="24"/>
        <v>0</v>
      </c>
      <c r="AG34" s="249">
        <f t="shared" si="24"/>
        <v>0</v>
      </c>
      <c r="AH34" s="250"/>
      <c r="AI34" s="251">
        <f t="shared" ref="AI34:AO34" si="25">AI35+AI42+AI60+AI68</f>
        <v>21</v>
      </c>
      <c r="AJ34" s="247">
        <f t="shared" si="25"/>
        <v>145</v>
      </c>
      <c r="AK34" s="248">
        <f t="shared" si="25"/>
        <v>95</v>
      </c>
      <c r="AL34" s="248">
        <f t="shared" si="25"/>
        <v>0</v>
      </c>
      <c r="AM34" s="248">
        <f t="shared" si="25"/>
        <v>60</v>
      </c>
      <c r="AN34" s="248">
        <f t="shared" si="25"/>
        <v>0</v>
      </c>
      <c r="AO34" s="249">
        <f t="shared" si="25"/>
        <v>0</v>
      </c>
      <c r="AP34" s="250"/>
      <c r="AQ34" s="251">
        <f t="shared" ref="AQ34:AW34" si="26">AQ35+AQ42+AQ60+AQ68</f>
        <v>25</v>
      </c>
      <c r="AR34" s="247">
        <f t="shared" si="26"/>
        <v>125</v>
      </c>
      <c r="AS34" s="248">
        <f t="shared" si="26"/>
        <v>140</v>
      </c>
      <c r="AT34" s="248">
        <f t="shared" si="26"/>
        <v>15</v>
      </c>
      <c r="AU34" s="248">
        <f t="shared" si="26"/>
        <v>0</v>
      </c>
      <c r="AV34" s="248">
        <f t="shared" si="26"/>
        <v>0</v>
      </c>
      <c r="AW34" s="249">
        <f t="shared" si="26"/>
        <v>0</v>
      </c>
      <c r="AX34" s="250"/>
      <c r="AY34" s="251">
        <f t="shared" ref="AY34:BE34" si="27">AY35+AY42+AY60+AY68</f>
        <v>28</v>
      </c>
      <c r="AZ34" s="247">
        <f t="shared" si="27"/>
        <v>80</v>
      </c>
      <c r="BA34" s="248">
        <f t="shared" si="27"/>
        <v>95</v>
      </c>
      <c r="BB34" s="248">
        <f t="shared" si="27"/>
        <v>0</v>
      </c>
      <c r="BC34" s="248">
        <f t="shared" si="27"/>
        <v>0</v>
      </c>
      <c r="BD34" s="248">
        <f t="shared" si="27"/>
        <v>0</v>
      </c>
      <c r="BE34" s="249">
        <f t="shared" si="27"/>
        <v>0</v>
      </c>
      <c r="BF34" s="250"/>
      <c r="BG34" s="251">
        <f>BG35+BG42+BG60+BG68</f>
        <v>22</v>
      </c>
    </row>
    <row r="35" spans="1:59" s="195" customFormat="1" ht="24.95" customHeight="1" thickBot="1" x14ac:dyDescent="0.25">
      <c r="A35" s="264" t="s">
        <v>36</v>
      </c>
      <c r="B35" s="60" t="s">
        <v>222</v>
      </c>
      <c r="C35" s="61">
        <f t="shared" ref="C35:C59" si="28">SUM(D35:I35)</f>
        <v>100</v>
      </c>
      <c r="D35" s="62">
        <f t="shared" ref="D35:D68" si="29">L35+T35+AB35+AJ35+AR35+AZ35</f>
        <v>45</v>
      </c>
      <c r="E35" s="63">
        <f t="shared" ref="E35:E68" si="30">M35+U35+AC35+AK35+AS35+BA35</f>
        <v>10</v>
      </c>
      <c r="F35" s="63">
        <f t="shared" ref="F35:F68" si="31">N35+V35+AD35+AL35+AT35+BB35</f>
        <v>0</v>
      </c>
      <c r="G35" s="63">
        <f t="shared" ref="G35:G68" si="32">O35+W35+AE35+AM35+AU35+BC35</f>
        <v>45</v>
      </c>
      <c r="H35" s="63">
        <f t="shared" ref="H35:H68" si="33">P35+X35+AF35+AN35+AV35+BD35</f>
        <v>0</v>
      </c>
      <c r="I35" s="64">
        <f t="shared" ref="I35:I68" si="34">Q35+Y35+AG35+AO35+AW35+BE35</f>
        <v>0</v>
      </c>
      <c r="J35" s="65">
        <f>SUM(J36:J38)</f>
        <v>0</v>
      </c>
      <c r="K35" s="66">
        <f>S35+AA35+AI35+AQ35+AY35+BG35</f>
        <v>8</v>
      </c>
      <c r="L35" s="62">
        <f t="shared" ref="L35:BG35" si="35">SUM(L36:L41)</f>
        <v>0</v>
      </c>
      <c r="M35" s="62">
        <f t="shared" si="35"/>
        <v>0</v>
      </c>
      <c r="N35" s="62">
        <f t="shared" si="35"/>
        <v>0</v>
      </c>
      <c r="O35" s="62">
        <f t="shared" si="35"/>
        <v>0</v>
      </c>
      <c r="P35" s="62">
        <f t="shared" si="35"/>
        <v>0</v>
      </c>
      <c r="Q35" s="62">
        <f t="shared" si="35"/>
        <v>0</v>
      </c>
      <c r="R35" s="65">
        <f t="shared" si="35"/>
        <v>0</v>
      </c>
      <c r="S35" s="66">
        <f t="shared" si="35"/>
        <v>0</v>
      </c>
      <c r="T35" s="62">
        <f t="shared" si="35"/>
        <v>0</v>
      </c>
      <c r="U35" s="62">
        <f t="shared" si="35"/>
        <v>0</v>
      </c>
      <c r="V35" s="62">
        <f t="shared" si="35"/>
        <v>0</v>
      </c>
      <c r="W35" s="62">
        <f t="shared" si="35"/>
        <v>0</v>
      </c>
      <c r="X35" s="62">
        <f t="shared" si="35"/>
        <v>0</v>
      </c>
      <c r="Y35" s="62">
        <f t="shared" si="35"/>
        <v>0</v>
      </c>
      <c r="Z35" s="65">
        <f t="shared" si="35"/>
        <v>0</v>
      </c>
      <c r="AA35" s="66">
        <f t="shared" si="35"/>
        <v>0</v>
      </c>
      <c r="AB35" s="62">
        <f t="shared" si="35"/>
        <v>30</v>
      </c>
      <c r="AC35" s="62">
        <f t="shared" si="35"/>
        <v>0</v>
      </c>
      <c r="AD35" s="62">
        <f t="shared" si="35"/>
        <v>0</v>
      </c>
      <c r="AE35" s="62">
        <f t="shared" si="35"/>
        <v>45</v>
      </c>
      <c r="AF35" s="62">
        <f t="shared" si="35"/>
        <v>0</v>
      </c>
      <c r="AG35" s="62">
        <f t="shared" si="35"/>
        <v>0</v>
      </c>
      <c r="AH35" s="65">
        <f t="shared" si="35"/>
        <v>0</v>
      </c>
      <c r="AI35" s="66">
        <f t="shared" si="35"/>
        <v>5</v>
      </c>
      <c r="AJ35" s="62">
        <f t="shared" si="35"/>
        <v>0</v>
      </c>
      <c r="AK35" s="62">
        <f t="shared" si="35"/>
        <v>0</v>
      </c>
      <c r="AL35" s="62">
        <f t="shared" si="35"/>
        <v>0</v>
      </c>
      <c r="AM35" s="62">
        <f t="shared" si="35"/>
        <v>0</v>
      </c>
      <c r="AN35" s="62">
        <f t="shared" si="35"/>
        <v>0</v>
      </c>
      <c r="AO35" s="62">
        <f t="shared" si="35"/>
        <v>0</v>
      </c>
      <c r="AP35" s="65">
        <f t="shared" si="35"/>
        <v>0</v>
      </c>
      <c r="AQ35" s="66">
        <f t="shared" si="35"/>
        <v>0</v>
      </c>
      <c r="AR35" s="62">
        <f t="shared" si="35"/>
        <v>0</v>
      </c>
      <c r="AS35" s="62">
        <f t="shared" si="35"/>
        <v>0</v>
      </c>
      <c r="AT35" s="62">
        <f t="shared" si="35"/>
        <v>0</v>
      </c>
      <c r="AU35" s="62">
        <f t="shared" si="35"/>
        <v>0</v>
      </c>
      <c r="AV35" s="62">
        <f t="shared" si="35"/>
        <v>0</v>
      </c>
      <c r="AW35" s="62">
        <f t="shared" si="35"/>
        <v>0</v>
      </c>
      <c r="AX35" s="65">
        <f t="shared" si="35"/>
        <v>0</v>
      </c>
      <c r="AY35" s="66">
        <f t="shared" si="35"/>
        <v>0</v>
      </c>
      <c r="AZ35" s="62">
        <f t="shared" si="35"/>
        <v>15</v>
      </c>
      <c r="BA35" s="62">
        <f t="shared" si="35"/>
        <v>10</v>
      </c>
      <c r="BB35" s="62">
        <f t="shared" si="35"/>
        <v>0</v>
      </c>
      <c r="BC35" s="62">
        <f t="shared" si="35"/>
        <v>0</v>
      </c>
      <c r="BD35" s="62">
        <f t="shared" si="35"/>
        <v>0</v>
      </c>
      <c r="BE35" s="62">
        <f t="shared" si="35"/>
        <v>0</v>
      </c>
      <c r="BF35" s="65">
        <f t="shared" si="35"/>
        <v>0</v>
      </c>
      <c r="BG35" s="66">
        <f t="shared" si="35"/>
        <v>3</v>
      </c>
    </row>
    <row r="36" spans="1:59" s="195" customFormat="1" ht="20.100000000000001" customHeight="1" x14ac:dyDescent="0.2">
      <c r="A36" s="2" t="s">
        <v>97</v>
      </c>
      <c r="B36" s="93" t="s">
        <v>176</v>
      </c>
      <c r="C36" s="45">
        <f t="shared" si="28"/>
        <v>15</v>
      </c>
      <c r="D36" s="3">
        <f t="shared" si="29"/>
        <v>0</v>
      </c>
      <c r="E36" s="4">
        <f t="shared" si="30"/>
        <v>0</v>
      </c>
      <c r="F36" s="4">
        <f t="shared" si="31"/>
        <v>0</v>
      </c>
      <c r="G36" s="4">
        <f t="shared" si="32"/>
        <v>15</v>
      </c>
      <c r="H36" s="4">
        <f t="shared" si="33"/>
        <v>0</v>
      </c>
      <c r="I36" s="5">
        <f t="shared" si="34"/>
        <v>0</v>
      </c>
      <c r="J36" s="146" t="s">
        <v>53</v>
      </c>
      <c r="K36" s="46">
        <f t="shared" ref="K36:K68" si="36">S36+AA36+AI36+AQ36+AY36+BG36</f>
        <v>2</v>
      </c>
      <c r="L36" s="7"/>
      <c r="M36" s="6"/>
      <c r="N36" s="6"/>
      <c r="O36" s="6"/>
      <c r="P36" s="6"/>
      <c r="Q36" s="36"/>
      <c r="R36" s="146"/>
      <c r="S36" s="46"/>
      <c r="T36" s="7"/>
      <c r="U36" s="6"/>
      <c r="V36" s="6"/>
      <c r="W36" s="6"/>
      <c r="X36" s="6"/>
      <c r="Y36" s="36"/>
      <c r="Z36" s="146"/>
      <c r="AA36" s="46"/>
      <c r="AB36" s="7"/>
      <c r="AC36" s="6"/>
      <c r="AD36" s="6"/>
      <c r="AE36" s="6">
        <v>15</v>
      </c>
      <c r="AF36" s="6"/>
      <c r="AG36" s="36"/>
      <c r="AH36" s="146" t="s">
        <v>7</v>
      </c>
      <c r="AI36" s="46">
        <v>2</v>
      </c>
      <c r="AJ36" s="7"/>
      <c r="AK36" s="8"/>
      <c r="AL36" s="6"/>
      <c r="AM36" s="6"/>
      <c r="AN36" s="6"/>
      <c r="AO36" s="36"/>
      <c r="AP36" s="146"/>
      <c r="AQ36" s="46"/>
      <c r="AR36" s="7"/>
      <c r="AS36" s="6"/>
      <c r="AT36" s="9"/>
      <c r="AU36" s="9"/>
      <c r="AV36" s="6"/>
      <c r="AW36" s="36"/>
      <c r="AX36" s="146"/>
      <c r="AY36" s="46"/>
      <c r="AZ36" s="7"/>
      <c r="BA36" s="8"/>
      <c r="BB36" s="6"/>
      <c r="BC36" s="6"/>
      <c r="BD36" s="6"/>
      <c r="BE36" s="36"/>
      <c r="BF36" s="146"/>
      <c r="BG36" s="46"/>
    </row>
    <row r="37" spans="1:59" s="196" customFormat="1" ht="20.100000000000001" customHeight="1" x14ac:dyDescent="0.2">
      <c r="A37" s="2" t="s">
        <v>101</v>
      </c>
      <c r="B37" s="94" t="s">
        <v>178</v>
      </c>
      <c r="C37" s="49">
        <f t="shared" si="28"/>
        <v>15</v>
      </c>
      <c r="D37" s="12">
        <f t="shared" si="29"/>
        <v>15</v>
      </c>
      <c r="E37" s="13">
        <f t="shared" si="30"/>
        <v>0</v>
      </c>
      <c r="F37" s="13">
        <f t="shared" si="31"/>
        <v>0</v>
      </c>
      <c r="G37" s="13">
        <f t="shared" si="32"/>
        <v>0</v>
      </c>
      <c r="H37" s="13">
        <f t="shared" si="33"/>
        <v>0</v>
      </c>
      <c r="I37" s="16">
        <f t="shared" si="34"/>
        <v>0</v>
      </c>
      <c r="J37" s="125" t="s">
        <v>7</v>
      </c>
      <c r="K37" s="50">
        <f t="shared" si="36"/>
        <v>1</v>
      </c>
      <c r="L37" s="11"/>
      <c r="M37" s="10"/>
      <c r="N37" s="10"/>
      <c r="O37" s="10"/>
      <c r="P37" s="10"/>
      <c r="Q37" s="39"/>
      <c r="R37" s="125"/>
      <c r="S37" s="50"/>
      <c r="T37" s="11"/>
      <c r="U37" s="10"/>
      <c r="V37" s="10"/>
      <c r="W37" s="10"/>
      <c r="X37" s="10"/>
      <c r="Y37" s="39"/>
      <c r="Z37" s="125"/>
      <c r="AA37" s="50"/>
      <c r="AB37" s="11">
        <v>15</v>
      </c>
      <c r="AC37" s="10"/>
      <c r="AD37" s="10"/>
      <c r="AE37" s="10"/>
      <c r="AF37" s="10"/>
      <c r="AG37" s="39"/>
      <c r="AH37" s="125" t="s">
        <v>7</v>
      </c>
      <c r="AI37" s="50">
        <v>1</v>
      </c>
      <c r="AJ37" s="11"/>
      <c r="AK37" s="10"/>
      <c r="AL37" s="10"/>
      <c r="AM37" s="10"/>
      <c r="AN37" s="10"/>
      <c r="AO37" s="39"/>
      <c r="AP37" s="125"/>
      <c r="AQ37" s="50"/>
      <c r="AR37" s="11"/>
      <c r="AS37" s="10"/>
      <c r="AT37" s="10"/>
      <c r="AU37" s="10"/>
      <c r="AV37" s="10"/>
      <c r="AW37" s="39"/>
      <c r="AX37" s="125"/>
      <c r="AY37" s="50"/>
      <c r="AZ37" s="11"/>
      <c r="BA37" s="10"/>
      <c r="BB37" s="10"/>
      <c r="BC37" s="10"/>
      <c r="BD37" s="10"/>
      <c r="BE37" s="39"/>
      <c r="BF37" s="125"/>
      <c r="BG37" s="50"/>
    </row>
    <row r="38" spans="1:59" s="195" customFormat="1" ht="20.100000000000001" customHeight="1" x14ac:dyDescent="0.2">
      <c r="A38" s="2" t="s">
        <v>105</v>
      </c>
      <c r="B38" s="48" t="s">
        <v>180</v>
      </c>
      <c r="C38" s="49">
        <f t="shared" si="28"/>
        <v>15</v>
      </c>
      <c r="D38" s="12">
        <f t="shared" ref="D38:I39" si="37">L38+T38+AB38+AJ38+AR38+AZ38</f>
        <v>15</v>
      </c>
      <c r="E38" s="13">
        <f t="shared" si="37"/>
        <v>0</v>
      </c>
      <c r="F38" s="13">
        <f t="shared" si="37"/>
        <v>0</v>
      </c>
      <c r="G38" s="13">
        <f t="shared" si="37"/>
        <v>0</v>
      </c>
      <c r="H38" s="13">
        <f t="shared" si="37"/>
        <v>0</v>
      </c>
      <c r="I38" s="16">
        <f t="shared" si="37"/>
        <v>0</v>
      </c>
      <c r="J38" s="125" t="s">
        <v>7</v>
      </c>
      <c r="K38" s="50">
        <f>S38+AA38+AI38+AQ38+AY38+BG38</f>
        <v>1</v>
      </c>
      <c r="L38" s="11"/>
      <c r="M38" s="10"/>
      <c r="N38" s="10"/>
      <c r="O38" s="10"/>
      <c r="P38" s="10"/>
      <c r="Q38" s="39"/>
      <c r="R38" s="125"/>
      <c r="S38" s="50"/>
      <c r="T38" s="11"/>
      <c r="U38" s="10"/>
      <c r="V38" s="10"/>
      <c r="W38" s="10"/>
      <c r="X38" s="10"/>
      <c r="Y38" s="39"/>
      <c r="Z38" s="125"/>
      <c r="AA38" s="50"/>
      <c r="AB38" s="11">
        <v>15</v>
      </c>
      <c r="AC38" s="10"/>
      <c r="AD38" s="10"/>
      <c r="AE38" s="10"/>
      <c r="AF38" s="10"/>
      <c r="AG38" s="39"/>
      <c r="AH38" s="125" t="s">
        <v>7</v>
      </c>
      <c r="AI38" s="50">
        <v>1</v>
      </c>
      <c r="AJ38" s="11"/>
      <c r="AK38" s="10"/>
      <c r="AL38" s="10"/>
      <c r="AM38" s="10"/>
      <c r="AN38" s="10"/>
      <c r="AO38" s="39"/>
      <c r="AP38" s="125"/>
      <c r="AQ38" s="50"/>
      <c r="AR38" s="11"/>
      <c r="AS38" s="10"/>
      <c r="AT38" s="10"/>
      <c r="AU38" s="10"/>
      <c r="AV38" s="10"/>
      <c r="AW38" s="39"/>
      <c r="AX38" s="125"/>
      <c r="AY38" s="50"/>
      <c r="AZ38" s="11"/>
      <c r="BA38" s="10"/>
      <c r="BB38" s="10"/>
      <c r="BC38" s="10"/>
      <c r="BD38" s="10"/>
      <c r="BE38" s="39"/>
      <c r="BF38" s="125"/>
      <c r="BG38" s="50"/>
    </row>
    <row r="39" spans="1:59" s="195" customFormat="1" ht="20.100000000000001" customHeight="1" x14ac:dyDescent="0.2">
      <c r="A39" s="139" t="s">
        <v>107</v>
      </c>
      <c r="B39" s="70" t="s">
        <v>181</v>
      </c>
      <c r="C39" s="57">
        <f t="shared" si="28"/>
        <v>30</v>
      </c>
      <c r="D39" s="18">
        <f t="shared" si="37"/>
        <v>0</v>
      </c>
      <c r="E39" s="17">
        <f t="shared" si="37"/>
        <v>0</v>
      </c>
      <c r="F39" s="17">
        <f t="shared" si="37"/>
        <v>0</v>
      </c>
      <c r="G39" s="17">
        <f t="shared" si="37"/>
        <v>30</v>
      </c>
      <c r="H39" s="17">
        <f t="shared" si="37"/>
        <v>0</v>
      </c>
      <c r="I39" s="19">
        <f t="shared" si="37"/>
        <v>0</v>
      </c>
      <c r="J39" s="147" t="s">
        <v>7</v>
      </c>
      <c r="K39" s="58">
        <f>S39+AA39+AI39+AQ39+AY39+BG39</f>
        <v>1</v>
      </c>
      <c r="L39" s="15"/>
      <c r="M39" s="14"/>
      <c r="N39" s="14"/>
      <c r="O39" s="14"/>
      <c r="P39" s="14"/>
      <c r="Q39" s="131"/>
      <c r="R39" s="147"/>
      <c r="S39" s="58"/>
      <c r="T39" s="15"/>
      <c r="U39" s="14"/>
      <c r="V39" s="14"/>
      <c r="W39" s="14"/>
      <c r="X39" s="14"/>
      <c r="Y39" s="131"/>
      <c r="Z39" s="147"/>
      <c r="AA39" s="58"/>
      <c r="AB39" s="15"/>
      <c r="AC39" s="14"/>
      <c r="AD39" s="14"/>
      <c r="AE39" s="14">
        <v>30</v>
      </c>
      <c r="AF39" s="14"/>
      <c r="AG39" s="131"/>
      <c r="AH39" s="147" t="s">
        <v>7</v>
      </c>
      <c r="AI39" s="58">
        <v>1</v>
      </c>
      <c r="AJ39" s="15"/>
      <c r="AK39" s="14"/>
      <c r="AL39" s="14"/>
      <c r="AM39" s="14"/>
      <c r="AN39" s="14"/>
      <c r="AO39" s="131"/>
      <c r="AP39" s="147"/>
      <c r="AQ39" s="58"/>
      <c r="AR39" s="15"/>
      <c r="AS39" s="14"/>
      <c r="AT39" s="14"/>
      <c r="AU39" s="14"/>
      <c r="AV39" s="14"/>
      <c r="AW39" s="131"/>
      <c r="AX39" s="147"/>
      <c r="AY39" s="58"/>
      <c r="AZ39" s="15"/>
      <c r="BA39" s="14"/>
      <c r="BB39" s="14"/>
      <c r="BC39" s="14"/>
      <c r="BD39" s="14"/>
      <c r="BE39" s="131"/>
      <c r="BF39" s="147"/>
      <c r="BG39" s="58"/>
    </row>
    <row r="40" spans="1:59" s="195" customFormat="1" ht="20.100000000000001" customHeight="1" x14ac:dyDescent="0.2">
      <c r="A40" s="2" t="s">
        <v>103</v>
      </c>
      <c r="B40" s="98" t="s">
        <v>179</v>
      </c>
      <c r="C40" s="49">
        <f t="shared" si="28"/>
        <v>15</v>
      </c>
      <c r="D40" s="12">
        <f t="shared" si="29"/>
        <v>5</v>
      </c>
      <c r="E40" s="13">
        <f t="shared" si="30"/>
        <v>10</v>
      </c>
      <c r="F40" s="13">
        <f t="shared" si="31"/>
        <v>0</v>
      </c>
      <c r="G40" s="13">
        <f t="shared" si="32"/>
        <v>0</v>
      </c>
      <c r="H40" s="13">
        <f t="shared" si="33"/>
        <v>0</v>
      </c>
      <c r="I40" s="16">
        <f t="shared" si="34"/>
        <v>0</v>
      </c>
      <c r="J40" s="125" t="s">
        <v>7</v>
      </c>
      <c r="K40" s="50">
        <f t="shared" si="36"/>
        <v>2</v>
      </c>
      <c r="L40" s="11"/>
      <c r="M40" s="10"/>
      <c r="N40" s="10"/>
      <c r="O40" s="10"/>
      <c r="P40" s="10"/>
      <c r="Q40" s="39"/>
      <c r="R40" s="125"/>
      <c r="S40" s="50"/>
      <c r="T40" s="11"/>
      <c r="U40" s="10"/>
      <c r="V40" s="10"/>
      <c r="W40" s="10"/>
      <c r="X40" s="10"/>
      <c r="Y40" s="39"/>
      <c r="Z40" s="125"/>
      <c r="AA40" s="50"/>
      <c r="AB40" s="11"/>
      <c r="AC40" s="10"/>
      <c r="AD40" s="10"/>
      <c r="AE40" s="10"/>
      <c r="AF40" s="10"/>
      <c r="AG40" s="39"/>
      <c r="AH40" s="125"/>
      <c r="AI40" s="50"/>
      <c r="AJ40" s="11"/>
      <c r="AK40" s="10"/>
      <c r="AL40" s="10"/>
      <c r="AM40" s="10"/>
      <c r="AN40" s="10"/>
      <c r="AO40" s="39"/>
      <c r="AP40" s="125"/>
      <c r="AQ40" s="50"/>
      <c r="AR40" s="11"/>
      <c r="AS40" s="10"/>
      <c r="AT40" s="10"/>
      <c r="AU40" s="10"/>
      <c r="AV40" s="10"/>
      <c r="AW40" s="39"/>
      <c r="AX40" s="125"/>
      <c r="AY40" s="50"/>
      <c r="AZ40" s="12">
        <v>5</v>
      </c>
      <c r="BA40" s="13">
        <v>10</v>
      </c>
      <c r="BB40" s="10"/>
      <c r="BC40" s="10"/>
      <c r="BD40" s="10"/>
      <c r="BE40" s="39"/>
      <c r="BF40" s="125" t="s">
        <v>7</v>
      </c>
      <c r="BG40" s="50">
        <v>2</v>
      </c>
    </row>
    <row r="41" spans="1:59" s="196" customFormat="1" ht="20.100000000000001" customHeight="1" thickBot="1" x14ac:dyDescent="0.25">
      <c r="A41" s="2" t="s">
        <v>99</v>
      </c>
      <c r="B41" s="48" t="s">
        <v>177</v>
      </c>
      <c r="C41" s="49">
        <f t="shared" si="28"/>
        <v>10</v>
      </c>
      <c r="D41" s="12">
        <f t="shared" ref="D41:I41" si="38">L41+T41+AB41+AJ41+AR41+AZ41</f>
        <v>10</v>
      </c>
      <c r="E41" s="13">
        <f t="shared" si="38"/>
        <v>0</v>
      </c>
      <c r="F41" s="13">
        <f t="shared" si="38"/>
        <v>0</v>
      </c>
      <c r="G41" s="13">
        <f t="shared" si="38"/>
        <v>0</v>
      </c>
      <c r="H41" s="13">
        <f t="shared" si="38"/>
        <v>0</v>
      </c>
      <c r="I41" s="16">
        <f t="shared" si="38"/>
        <v>0</v>
      </c>
      <c r="J41" s="125" t="s">
        <v>7</v>
      </c>
      <c r="K41" s="50">
        <f>S41+AA41+AI41+AQ41+AY41+BG41</f>
        <v>1</v>
      </c>
      <c r="L41" s="11"/>
      <c r="M41" s="10"/>
      <c r="N41" s="10"/>
      <c r="O41" s="10"/>
      <c r="P41" s="10"/>
      <c r="Q41" s="39"/>
      <c r="R41" s="125"/>
      <c r="S41" s="50"/>
      <c r="T41" s="11"/>
      <c r="U41" s="10"/>
      <c r="V41" s="10"/>
      <c r="W41" s="10"/>
      <c r="X41" s="10"/>
      <c r="Y41" s="39"/>
      <c r="Z41" s="125"/>
      <c r="AA41" s="50"/>
      <c r="AB41" s="11"/>
      <c r="AC41" s="10"/>
      <c r="AD41" s="10"/>
      <c r="AE41" s="10"/>
      <c r="AF41" s="10"/>
      <c r="AG41" s="39"/>
      <c r="AH41" s="125"/>
      <c r="AI41" s="50"/>
      <c r="AJ41" s="11"/>
      <c r="AK41" s="10"/>
      <c r="AL41" s="10"/>
      <c r="AM41" s="10"/>
      <c r="AN41" s="10"/>
      <c r="AO41" s="39"/>
      <c r="AP41" s="125"/>
      <c r="AQ41" s="50"/>
      <c r="AR41" s="11"/>
      <c r="AS41" s="10"/>
      <c r="AT41" s="10"/>
      <c r="AU41" s="10"/>
      <c r="AV41" s="10"/>
      <c r="AW41" s="39"/>
      <c r="AX41" s="125"/>
      <c r="AY41" s="50"/>
      <c r="AZ41" s="11">
        <v>10</v>
      </c>
      <c r="BA41" s="10"/>
      <c r="BB41" s="10"/>
      <c r="BC41" s="10"/>
      <c r="BD41" s="10"/>
      <c r="BE41" s="39"/>
      <c r="BF41" s="125" t="s">
        <v>7</v>
      </c>
      <c r="BG41" s="50">
        <v>1</v>
      </c>
    </row>
    <row r="42" spans="1:59" s="195" customFormat="1" ht="24.95" customHeight="1" thickBot="1" x14ac:dyDescent="0.25">
      <c r="A42" s="264" t="s">
        <v>60</v>
      </c>
      <c r="B42" s="60" t="s">
        <v>223</v>
      </c>
      <c r="C42" s="61">
        <f t="shared" si="28"/>
        <v>640</v>
      </c>
      <c r="D42" s="62">
        <f t="shared" si="29"/>
        <v>335</v>
      </c>
      <c r="E42" s="63">
        <f t="shared" si="30"/>
        <v>215</v>
      </c>
      <c r="F42" s="63">
        <f t="shared" si="31"/>
        <v>15</v>
      </c>
      <c r="G42" s="63">
        <f t="shared" si="32"/>
        <v>75</v>
      </c>
      <c r="H42" s="63">
        <f t="shared" si="33"/>
        <v>0</v>
      </c>
      <c r="I42" s="64">
        <f t="shared" si="34"/>
        <v>0</v>
      </c>
      <c r="J42" s="65">
        <f>R42+Z42+AH42+AP42+AX42+BF42</f>
        <v>0</v>
      </c>
      <c r="K42" s="66">
        <f t="shared" si="36"/>
        <v>55</v>
      </c>
      <c r="L42" s="62">
        <f t="shared" ref="L42:BG42" si="39">SUM(L43:L59)</f>
        <v>0</v>
      </c>
      <c r="M42" s="63">
        <f t="shared" si="39"/>
        <v>0</v>
      </c>
      <c r="N42" s="63">
        <f t="shared" si="39"/>
        <v>0</v>
      </c>
      <c r="O42" s="63">
        <f t="shared" si="39"/>
        <v>0</v>
      </c>
      <c r="P42" s="63">
        <f t="shared" si="39"/>
        <v>0</v>
      </c>
      <c r="Q42" s="64">
        <f t="shared" si="39"/>
        <v>0</v>
      </c>
      <c r="R42" s="65">
        <f t="shared" si="39"/>
        <v>0</v>
      </c>
      <c r="S42" s="66">
        <f t="shared" si="39"/>
        <v>0</v>
      </c>
      <c r="T42" s="62">
        <f t="shared" si="39"/>
        <v>0</v>
      </c>
      <c r="U42" s="63">
        <f t="shared" si="39"/>
        <v>0</v>
      </c>
      <c r="V42" s="63">
        <f t="shared" si="39"/>
        <v>0</v>
      </c>
      <c r="W42" s="63">
        <f t="shared" si="39"/>
        <v>0</v>
      </c>
      <c r="X42" s="63">
        <f t="shared" si="39"/>
        <v>0</v>
      </c>
      <c r="Y42" s="64">
        <f t="shared" si="39"/>
        <v>0</v>
      </c>
      <c r="Z42" s="65">
        <f t="shared" si="39"/>
        <v>0</v>
      </c>
      <c r="AA42" s="66">
        <f t="shared" si="39"/>
        <v>0</v>
      </c>
      <c r="AB42" s="62">
        <f t="shared" si="39"/>
        <v>90</v>
      </c>
      <c r="AC42" s="63">
        <f t="shared" si="39"/>
        <v>15</v>
      </c>
      <c r="AD42" s="63">
        <f t="shared" si="39"/>
        <v>0</v>
      </c>
      <c r="AE42" s="63">
        <f t="shared" si="39"/>
        <v>15</v>
      </c>
      <c r="AF42" s="63">
        <f t="shared" si="39"/>
        <v>0</v>
      </c>
      <c r="AG42" s="64">
        <f t="shared" si="39"/>
        <v>0</v>
      </c>
      <c r="AH42" s="65">
        <f t="shared" si="39"/>
        <v>0</v>
      </c>
      <c r="AI42" s="66">
        <f t="shared" si="39"/>
        <v>9</v>
      </c>
      <c r="AJ42" s="62">
        <f t="shared" si="39"/>
        <v>105</v>
      </c>
      <c r="AK42" s="63">
        <f t="shared" si="39"/>
        <v>60</v>
      </c>
      <c r="AL42" s="63">
        <f t="shared" si="39"/>
        <v>0</v>
      </c>
      <c r="AM42" s="63">
        <f t="shared" si="39"/>
        <v>60</v>
      </c>
      <c r="AN42" s="63">
        <f t="shared" si="39"/>
        <v>0</v>
      </c>
      <c r="AO42" s="64">
        <f t="shared" si="39"/>
        <v>0</v>
      </c>
      <c r="AP42" s="65">
        <f t="shared" si="39"/>
        <v>0</v>
      </c>
      <c r="AQ42" s="66">
        <f t="shared" si="39"/>
        <v>16</v>
      </c>
      <c r="AR42" s="62">
        <f t="shared" si="39"/>
        <v>85</v>
      </c>
      <c r="AS42" s="63">
        <f t="shared" si="39"/>
        <v>75</v>
      </c>
      <c r="AT42" s="63">
        <f t="shared" si="39"/>
        <v>15</v>
      </c>
      <c r="AU42" s="63">
        <f t="shared" si="39"/>
        <v>0</v>
      </c>
      <c r="AV42" s="63">
        <f t="shared" si="39"/>
        <v>0</v>
      </c>
      <c r="AW42" s="64">
        <f t="shared" si="39"/>
        <v>0</v>
      </c>
      <c r="AX42" s="65">
        <f t="shared" si="39"/>
        <v>0</v>
      </c>
      <c r="AY42" s="66">
        <f t="shared" si="39"/>
        <v>17</v>
      </c>
      <c r="AZ42" s="62">
        <f t="shared" si="39"/>
        <v>55</v>
      </c>
      <c r="BA42" s="63">
        <f t="shared" si="39"/>
        <v>65</v>
      </c>
      <c r="BB42" s="63">
        <f t="shared" si="39"/>
        <v>0</v>
      </c>
      <c r="BC42" s="63">
        <f t="shared" si="39"/>
        <v>0</v>
      </c>
      <c r="BD42" s="63">
        <f t="shared" si="39"/>
        <v>0</v>
      </c>
      <c r="BE42" s="64">
        <f t="shared" si="39"/>
        <v>0</v>
      </c>
      <c r="BF42" s="65">
        <f t="shared" si="39"/>
        <v>0</v>
      </c>
      <c r="BG42" s="66">
        <f t="shared" si="39"/>
        <v>13</v>
      </c>
    </row>
    <row r="43" spans="1:59" s="195" customFormat="1" ht="20.100000000000001" customHeight="1" x14ac:dyDescent="0.2">
      <c r="A43" s="2" t="s">
        <v>101</v>
      </c>
      <c r="B43" s="48" t="s">
        <v>184</v>
      </c>
      <c r="C43" s="49">
        <f t="shared" si="28"/>
        <v>30</v>
      </c>
      <c r="D43" s="12">
        <f t="shared" si="29"/>
        <v>30</v>
      </c>
      <c r="E43" s="13">
        <f t="shared" si="30"/>
        <v>0</v>
      </c>
      <c r="F43" s="13">
        <f t="shared" si="31"/>
        <v>0</v>
      </c>
      <c r="G43" s="13">
        <f t="shared" si="32"/>
        <v>0</v>
      </c>
      <c r="H43" s="13">
        <f t="shared" si="33"/>
        <v>0</v>
      </c>
      <c r="I43" s="16">
        <f t="shared" si="34"/>
        <v>0</v>
      </c>
      <c r="J43" s="125" t="s">
        <v>7</v>
      </c>
      <c r="K43" s="50">
        <f t="shared" si="36"/>
        <v>2</v>
      </c>
      <c r="L43" s="11"/>
      <c r="M43" s="10"/>
      <c r="N43" s="10"/>
      <c r="O43" s="10"/>
      <c r="P43" s="10"/>
      <c r="Q43" s="39"/>
      <c r="R43" s="125"/>
      <c r="S43" s="50"/>
      <c r="T43" s="11"/>
      <c r="U43" s="10"/>
      <c r="V43" s="10"/>
      <c r="W43" s="10"/>
      <c r="X43" s="10"/>
      <c r="Y43" s="39"/>
      <c r="Z43" s="125"/>
      <c r="AA43" s="50"/>
      <c r="AB43" s="12">
        <v>30</v>
      </c>
      <c r="AC43" s="13"/>
      <c r="AD43" s="13"/>
      <c r="AE43" s="13"/>
      <c r="AF43" s="13"/>
      <c r="AG43" s="16"/>
      <c r="AH43" s="125" t="s">
        <v>7</v>
      </c>
      <c r="AI43" s="50">
        <v>2</v>
      </c>
      <c r="AJ43" s="12"/>
      <c r="AK43" s="13"/>
      <c r="AL43" s="13"/>
      <c r="AM43" s="13"/>
      <c r="AN43" s="13"/>
      <c r="AO43" s="16"/>
      <c r="AP43" s="125"/>
      <c r="AQ43" s="50"/>
      <c r="AR43" s="11"/>
      <c r="AS43" s="10"/>
      <c r="AT43" s="10"/>
      <c r="AU43" s="10"/>
      <c r="AV43" s="10"/>
      <c r="AW43" s="39"/>
      <c r="AX43" s="125"/>
      <c r="AY43" s="50"/>
      <c r="AZ43" s="11"/>
      <c r="BA43" s="10"/>
      <c r="BB43" s="10"/>
      <c r="BC43" s="10"/>
      <c r="BD43" s="10"/>
      <c r="BE43" s="39"/>
      <c r="BF43" s="125"/>
      <c r="BG43" s="50"/>
    </row>
    <row r="44" spans="1:59" s="195" customFormat="1" ht="20.100000000000001" customHeight="1" x14ac:dyDescent="0.2">
      <c r="A44" s="2" t="s">
        <v>103</v>
      </c>
      <c r="B44" s="53" t="s">
        <v>185</v>
      </c>
      <c r="C44" s="49">
        <f t="shared" si="28"/>
        <v>30</v>
      </c>
      <c r="D44" s="12">
        <f t="shared" si="29"/>
        <v>30</v>
      </c>
      <c r="E44" s="13">
        <f t="shared" si="30"/>
        <v>0</v>
      </c>
      <c r="F44" s="13">
        <f t="shared" si="31"/>
        <v>0</v>
      </c>
      <c r="G44" s="13">
        <f t="shared" si="32"/>
        <v>0</v>
      </c>
      <c r="H44" s="13">
        <f t="shared" si="33"/>
        <v>0</v>
      </c>
      <c r="I44" s="16">
        <f t="shared" si="34"/>
        <v>0</v>
      </c>
      <c r="J44" s="267" t="s">
        <v>7</v>
      </c>
      <c r="K44" s="50">
        <f t="shared" si="36"/>
        <v>2</v>
      </c>
      <c r="L44" s="11"/>
      <c r="M44" s="10"/>
      <c r="N44" s="10"/>
      <c r="O44" s="10"/>
      <c r="P44" s="10"/>
      <c r="Q44" s="39"/>
      <c r="R44" s="125"/>
      <c r="S44" s="50"/>
      <c r="T44" s="11"/>
      <c r="U44" s="10"/>
      <c r="V44" s="10"/>
      <c r="W44" s="10"/>
      <c r="X44" s="10"/>
      <c r="Y44" s="39"/>
      <c r="Z44" s="125"/>
      <c r="AA44" s="50"/>
      <c r="AB44" s="12">
        <v>30</v>
      </c>
      <c r="AC44" s="13"/>
      <c r="AD44" s="13"/>
      <c r="AE44" s="13"/>
      <c r="AF44" s="13"/>
      <c r="AG44" s="16"/>
      <c r="AH44" s="125" t="s">
        <v>7</v>
      </c>
      <c r="AI44" s="50">
        <v>2</v>
      </c>
      <c r="AJ44" s="12"/>
      <c r="AK44" s="13"/>
      <c r="AL44" s="13"/>
      <c r="AM44" s="13"/>
      <c r="AN44" s="13"/>
      <c r="AO44" s="16"/>
      <c r="AP44" s="125"/>
      <c r="AQ44" s="50"/>
      <c r="AR44" s="11"/>
      <c r="AS44" s="10"/>
      <c r="AT44" s="10"/>
      <c r="AU44" s="10"/>
      <c r="AV44" s="10"/>
      <c r="AW44" s="39"/>
      <c r="AX44" s="125"/>
      <c r="AY44" s="50"/>
      <c r="AZ44" s="11"/>
      <c r="BA44" s="10"/>
      <c r="BB44" s="10"/>
      <c r="BC44" s="10"/>
      <c r="BD44" s="10"/>
      <c r="BE44" s="39"/>
      <c r="BF44" s="125"/>
      <c r="BG44" s="50"/>
    </row>
    <row r="45" spans="1:59" s="195" customFormat="1" ht="20.100000000000001" customHeight="1" x14ac:dyDescent="0.2">
      <c r="A45" s="2" t="s">
        <v>111</v>
      </c>
      <c r="B45" s="122" t="s">
        <v>189</v>
      </c>
      <c r="C45" s="49">
        <f t="shared" si="28"/>
        <v>60</v>
      </c>
      <c r="D45" s="12">
        <f t="shared" ref="D45:I52" si="40">L45+T45+AB45+AJ45+AR45+AZ45</f>
        <v>30</v>
      </c>
      <c r="E45" s="13">
        <f t="shared" si="40"/>
        <v>30</v>
      </c>
      <c r="F45" s="13">
        <f t="shared" si="40"/>
        <v>0</v>
      </c>
      <c r="G45" s="13">
        <f t="shared" si="40"/>
        <v>0</v>
      </c>
      <c r="H45" s="13">
        <f t="shared" si="40"/>
        <v>0</v>
      </c>
      <c r="I45" s="16">
        <f t="shared" si="40"/>
        <v>0</v>
      </c>
      <c r="J45" s="125" t="s">
        <v>87</v>
      </c>
      <c r="K45" s="50">
        <f t="shared" ref="K45:K52" si="41">S45+AA45+AI45+AQ45+AY45+BG45</f>
        <v>6</v>
      </c>
      <c r="L45" s="11"/>
      <c r="M45" s="10"/>
      <c r="N45" s="10"/>
      <c r="O45" s="10"/>
      <c r="P45" s="10"/>
      <c r="Q45" s="39"/>
      <c r="R45" s="125"/>
      <c r="S45" s="50"/>
      <c r="T45" s="11"/>
      <c r="U45" s="10"/>
      <c r="V45" s="10"/>
      <c r="W45" s="10"/>
      <c r="X45" s="10"/>
      <c r="Y45" s="39"/>
      <c r="Z45" s="125"/>
      <c r="AA45" s="50"/>
      <c r="AB45" s="12">
        <v>15</v>
      </c>
      <c r="AC45" s="13">
        <v>15</v>
      </c>
      <c r="AD45" s="13"/>
      <c r="AE45" s="13"/>
      <c r="AF45" s="13"/>
      <c r="AG45" s="16"/>
      <c r="AH45" s="125" t="s">
        <v>7</v>
      </c>
      <c r="AI45" s="50">
        <v>3</v>
      </c>
      <c r="AJ45" s="12">
        <v>15</v>
      </c>
      <c r="AK45" s="13">
        <v>15</v>
      </c>
      <c r="AL45" s="13"/>
      <c r="AM45" s="13"/>
      <c r="AN45" s="13"/>
      <c r="AO45" s="16"/>
      <c r="AP45" s="125" t="s">
        <v>87</v>
      </c>
      <c r="AQ45" s="50">
        <v>3</v>
      </c>
      <c r="AR45" s="11"/>
      <c r="AS45" s="10"/>
      <c r="AT45" s="10"/>
      <c r="AU45" s="10"/>
      <c r="AV45" s="10"/>
      <c r="AW45" s="39"/>
      <c r="AX45" s="125"/>
      <c r="AY45" s="50"/>
      <c r="AZ45" s="11"/>
      <c r="BA45" s="10"/>
      <c r="BB45" s="10"/>
      <c r="BC45" s="10"/>
      <c r="BD45" s="10"/>
      <c r="BE45" s="39"/>
      <c r="BF45" s="125"/>
      <c r="BG45" s="50"/>
    </row>
    <row r="46" spans="1:59" s="195" customFormat="1" ht="20.100000000000001" customHeight="1" x14ac:dyDescent="0.2">
      <c r="A46" s="2" t="s">
        <v>119</v>
      </c>
      <c r="B46" s="123" t="s">
        <v>193</v>
      </c>
      <c r="C46" s="49">
        <f t="shared" si="28"/>
        <v>120</v>
      </c>
      <c r="D46" s="12">
        <f t="shared" si="40"/>
        <v>45</v>
      </c>
      <c r="E46" s="13">
        <f t="shared" si="40"/>
        <v>0</v>
      </c>
      <c r="F46" s="13">
        <f t="shared" si="40"/>
        <v>0</v>
      </c>
      <c r="G46" s="13">
        <f t="shared" si="40"/>
        <v>75</v>
      </c>
      <c r="H46" s="13">
        <f t="shared" si="40"/>
        <v>0</v>
      </c>
      <c r="I46" s="16">
        <f t="shared" si="40"/>
        <v>0</v>
      </c>
      <c r="J46" s="268" t="s">
        <v>87</v>
      </c>
      <c r="K46" s="50">
        <f t="shared" si="41"/>
        <v>7</v>
      </c>
      <c r="L46" s="11"/>
      <c r="M46" s="10"/>
      <c r="N46" s="10"/>
      <c r="O46" s="10"/>
      <c r="P46" s="10"/>
      <c r="Q46" s="39"/>
      <c r="R46" s="125"/>
      <c r="S46" s="50"/>
      <c r="T46" s="11"/>
      <c r="U46" s="10"/>
      <c r="V46" s="10"/>
      <c r="W46" s="10"/>
      <c r="X46" s="10"/>
      <c r="Y46" s="39"/>
      <c r="Z46" s="125"/>
      <c r="AA46" s="50"/>
      <c r="AB46" s="12">
        <v>15</v>
      </c>
      <c r="AC46" s="13"/>
      <c r="AD46" s="13"/>
      <c r="AE46" s="13">
        <v>15</v>
      </c>
      <c r="AF46" s="13"/>
      <c r="AG46" s="16"/>
      <c r="AH46" s="125" t="s">
        <v>7</v>
      </c>
      <c r="AI46" s="50">
        <v>2</v>
      </c>
      <c r="AJ46" s="12">
        <v>30</v>
      </c>
      <c r="AK46" s="13"/>
      <c r="AL46" s="13"/>
      <c r="AM46" s="13">
        <v>60</v>
      </c>
      <c r="AN46" s="13"/>
      <c r="AO46" s="16"/>
      <c r="AP46" s="125" t="s">
        <v>87</v>
      </c>
      <c r="AQ46" s="50">
        <v>5</v>
      </c>
      <c r="AR46" s="11"/>
      <c r="AS46" s="10"/>
      <c r="AT46" s="10"/>
      <c r="AU46" s="10"/>
      <c r="AV46" s="10"/>
      <c r="AW46" s="39"/>
      <c r="AX46" s="125"/>
      <c r="AY46" s="50"/>
      <c r="AZ46" s="11"/>
      <c r="BA46" s="10"/>
      <c r="BB46" s="10"/>
      <c r="BC46" s="10"/>
      <c r="BD46" s="10"/>
      <c r="BE46" s="39"/>
      <c r="BF46" s="125"/>
      <c r="BG46" s="50"/>
    </row>
    <row r="47" spans="1:59" s="195" customFormat="1" ht="20.100000000000001" customHeight="1" x14ac:dyDescent="0.2">
      <c r="A47" s="2" t="s">
        <v>97</v>
      </c>
      <c r="B47" s="140" t="s">
        <v>182</v>
      </c>
      <c r="C47" s="45">
        <f t="shared" si="28"/>
        <v>30</v>
      </c>
      <c r="D47" s="3">
        <f t="shared" si="40"/>
        <v>15</v>
      </c>
      <c r="E47" s="4">
        <f t="shared" si="40"/>
        <v>15</v>
      </c>
      <c r="F47" s="4">
        <f t="shared" si="40"/>
        <v>0</v>
      </c>
      <c r="G47" s="4">
        <f t="shared" si="40"/>
        <v>0</v>
      </c>
      <c r="H47" s="4">
        <f t="shared" si="40"/>
        <v>0</v>
      </c>
      <c r="I47" s="5">
        <f t="shared" si="40"/>
        <v>0</v>
      </c>
      <c r="J47" s="266" t="s">
        <v>87</v>
      </c>
      <c r="K47" s="46">
        <f t="shared" si="41"/>
        <v>2</v>
      </c>
      <c r="L47" s="7"/>
      <c r="M47" s="6"/>
      <c r="N47" s="6"/>
      <c r="O47" s="6"/>
      <c r="P47" s="6"/>
      <c r="Q47" s="36"/>
      <c r="R47" s="146"/>
      <c r="S47" s="46"/>
      <c r="T47" s="7"/>
      <c r="U47" s="6"/>
      <c r="V47" s="6"/>
      <c r="W47" s="6"/>
      <c r="X47" s="6"/>
      <c r="Y47" s="36"/>
      <c r="Z47" s="146"/>
      <c r="AA47" s="46"/>
      <c r="AB47" s="3"/>
      <c r="AC47" s="4"/>
      <c r="AD47" s="4"/>
      <c r="AE47" s="4"/>
      <c r="AF47" s="4"/>
      <c r="AG47" s="5"/>
      <c r="AH47" s="146"/>
      <c r="AI47" s="46"/>
      <c r="AJ47" s="3">
        <v>15</v>
      </c>
      <c r="AK47" s="4">
        <v>15</v>
      </c>
      <c r="AL47" s="4"/>
      <c r="AM47" s="4"/>
      <c r="AN47" s="4"/>
      <c r="AO47" s="5"/>
      <c r="AP47" s="146" t="s">
        <v>87</v>
      </c>
      <c r="AQ47" s="46">
        <v>2</v>
      </c>
      <c r="AR47" s="7"/>
      <c r="AS47" s="6"/>
      <c r="AT47" s="6"/>
      <c r="AU47" s="6"/>
      <c r="AV47" s="6"/>
      <c r="AW47" s="36"/>
      <c r="AX47" s="146"/>
      <c r="AY47" s="46"/>
      <c r="AZ47" s="7"/>
      <c r="BA47" s="6"/>
      <c r="BB47" s="6"/>
      <c r="BC47" s="6"/>
      <c r="BD47" s="6"/>
      <c r="BE47" s="36"/>
      <c r="BF47" s="146"/>
      <c r="BG47" s="46"/>
    </row>
    <row r="48" spans="1:59" s="195" customFormat="1" ht="20.100000000000001" customHeight="1" x14ac:dyDescent="0.2">
      <c r="A48" s="2" t="s">
        <v>105</v>
      </c>
      <c r="B48" s="48" t="s">
        <v>186</v>
      </c>
      <c r="C48" s="49">
        <f t="shared" si="28"/>
        <v>15</v>
      </c>
      <c r="D48" s="12">
        <f t="shared" si="40"/>
        <v>15</v>
      </c>
      <c r="E48" s="13">
        <f t="shared" si="40"/>
        <v>0</v>
      </c>
      <c r="F48" s="13">
        <f t="shared" si="40"/>
        <v>0</v>
      </c>
      <c r="G48" s="13">
        <f t="shared" si="40"/>
        <v>0</v>
      </c>
      <c r="H48" s="13">
        <f t="shared" si="40"/>
        <v>0</v>
      </c>
      <c r="I48" s="16">
        <f t="shared" si="40"/>
        <v>0</v>
      </c>
      <c r="J48" s="267" t="s">
        <v>7</v>
      </c>
      <c r="K48" s="50">
        <f t="shared" si="41"/>
        <v>1</v>
      </c>
      <c r="L48" s="11"/>
      <c r="M48" s="10"/>
      <c r="N48" s="10"/>
      <c r="O48" s="10"/>
      <c r="P48" s="10"/>
      <c r="Q48" s="39"/>
      <c r="R48" s="125"/>
      <c r="S48" s="50"/>
      <c r="T48" s="11"/>
      <c r="U48" s="10"/>
      <c r="V48" s="10"/>
      <c r="W48" s="10"/>
      <c r="X48" s="10"/>
      <c r="Y48" s="39"/>
      <c r="Z48" s="125"/>
      <c r="AA48" s="50"/>
      <c r="AB48" s="12"/>
      <c r="AC48" s="13"/>
      <c r="AD48" s="13"/>
      <c r="AE48" s="13"/>
      <c r="AF48" s="13"/>
      <c r="AG48" s="16"/>
      <c r="AH48" s="125"/>
      <c r="AI48" s="50"/>
      <c r="AJ48" s="12">
        <v>15</v>
      </c>
      <c r="AK48" s="13"/>
      <c r="AL48" s="13"/>
      <c r="AM48" s="13"/>
      <c r="AN48" s="13"/>
      <c r="AO48" s="16"/>
      <c r="AP48" s="125" t="s">
        <v>53</v>
      </c>
      <c r="AQ48" s="50">
        <v>1</v>
      </c>
      <c r="AR48" s="11"/>
      <c r="AS48" s="10"/>
      <c r="AT48" s="10"/>
      <c r="AU48" s="10"/>
      <c r="AV48" s="10"/>
      <c r="AW48" s="39"/>
      <c r="AX48" s="125"/>
      <c r="AY48" s="50"/>
      <c r="AZ48" s="11"/>
      <c r="BA48" s="10"/>
      <c r="BB48" s="10"/>
      <c r="BC48" s="10"/>
      <c r="BD48" s="10"/>
      <c r="BE48" s="39"/>
      <c r="BF48" s="125"/>
      <c r="BG48" s="50"/>
    </row>
    <row r="49" spans="1:59" s="195" customFormat="1" ht="20.100000000000001" customHeight="1" x14ac:dyDescent="0.2">
      <c r="A49" s="2" t="s">
        <v>107</v>
      </c>
      <c r="B49" s="122" t="s">
        <v>187</v>
      </c>
      <c r="C49" s="49">
        <f t="shared" si="28"/>
        <v>30</v>
      </c>
      <c r="D49" s="12">
        <f t="shared" si="40"/>
        <v>15</v>
      </c>
      <c r="E49" s="13">
        <f t="shared" si="40"/>
        <v>15</v>
      </c>
      <c r="F49" s="13">
        <f t="shared" si="40"/>
        <v>0</v>
      </c>
      <c r="G49" s="13">
        <f t="shared" si="40"/>
        <v>0</v>
      </c>
      <c r="H49" s="13">
        <f t="shared" si="40"/>
        <v>0</v>
      </c>
      <c r="I49" s="16">
        <f t="shared" si="40"/>
        <v>0</v>
      </c>
      <c r="J49" s="125" t="s">
        <v>7</v>
      </c>
      <c r="K49" s="50">
        <f t="shared" si="41"/>
        <v>2</v>
      </c>
      <c r="L49" s="11"/>
      <c r="M49" s="10"/>
      <c r="N49" s="10"/>
      <c r="O49" s="10"/>
      <c r="P49" s="10"/>
      <c r="Q49" s="39"/>
      <c r="R49" s="125"/>
      <c r="S49" s="50"/>
      <c r="T49" s="11"/>
      <c r="U49" s="10"/>
      <c r="V49" s="10"/>
      <c r="W49" s="10"/>
      <c r="X49" s="10"/>
      <c r="Y49" s="39"/>
      <c r="Z49" s="125"/>
      <c r="AA49" s="50"/>
      <c r="AB49" s="12"/>
      <c r="AC49" s="13"/>
      <c r="AD49" s="13"/>
      <c r="AE49" s="13"/>
      <c r="AF49" s="13"/>
      <c r="AG49" s="16"/>
      <c r="AH49" s="125"/>
      <c r="AI49" s="50"/>
      <c r="AJ49" s="12">
        <v>15</v>
      </c>
      <c r="AK49" s="13">
        <v>15</v>
      </c>
      <c r="AL49" s="13"/>
      <c r="AM49" s="13"/>
      <c r="AN49" s="13"/>
      <c r="AO49" s="16"/>
      <c r="AP49" s="125" t="s">
        <v>7</v>
      </c>
      <c r="AQ49" s="50">
        <v>2</v>
      </c>
      <c r="AR49" s="11"/>
      <c r="AS49" s="10"/>
      <c r="AT49" s="10"/>
      <c r="AU49" s="10"/>
      <c r="AV49" s="10"/>
      <c r="AW49" s="39"/>
      <c r="AX49" s="125"/>
      <c r="AY49" s="50"/>
      <c r="AZ49" s="11"/>
      <c r="BA49" s="10"/>
      <c r="BB49" s="10"/>
      <c r="BC49" s="10"/>
      <c r="BD49" s="10"/>
      <c r="BE49" s="39"/>
      <c r="BF49" s="125"/>
      <c r="BG49" s="50"/>
    </row>
    <row r="50" spans="1:59" s="195" customFormat="1" ht="20.100000000000001" customHeight="1" x14ac:dyDescent="0.2">
      <c r="A50" s="2" t="s">
        <v>109</v>
      </c>
      <c r="B50" s="122" t="s">
        <v>188</v>
      </c>
      <c r="C50" s="49">
        <f t="shared" si="28"/>
        <v>30</v>
      </c>
      <c r="D50" s="12">
        <f t="shared" si="40"/>
        <v>15</v>
      </c>
      <c r="E50" s="13">
        <f t="shared" si="40"/>
        <v>15</v>
      </c>
      <c r="F50" s="13">
        <f t="shared" si="40"/>
        <v>0</v>
      </c>
      <c r="G50" s="13">
        <f t="shared" si="40"/>
        <v>0</v>
      </c>
      <c r="H50" s="13">
        <f t="shared" si="40"/>
        <v>0</v>
      </c>
      <c r="I50" s="16">
        <f t="shared" si="40"/>
        <v>0</v>
      </c>
      <c r="J50" s="125" t="s">
        <v>87</v>
      </c>
      <c r="K50" s="50">
        <f t="shared" si="41"/>
        <v>3</v>
      </c>
      <c r="L50" s="11"/>
      <c r="M50" s="10"/>
      <c r="N50" s="10"/>
      <c r="O50" s="10"/>
      <c r="P50" s="10"/>
      <c r="Q50" s="39"/>
      <c r="R50" s="125"/>
      <c r="S50" s="50"/>
      <c r="T50" s="11"/>
      <c r="U50" s="10"/>
      <c r="V50" s="10"/>
      <c r="W50" s="10"/>
      <c r="X50" s="10"/>
      <c r="Y50" s="39"/>
      <c r="Z50" s="125"/>
      <c r="AA50" s="50"/>
      <c r="AB50" s="12"/>
      <c r="AC50" s="13"/>
      <c r="AD50" s="13"/>
      <c r="AE50" s="13"/>
      <c r="AF50" s="13"/>
      <c r="AG50" s="16"/>
      <c r="AH50" s="125"/>
      <c r="AI50" s="50"/>
      <c r="AJ50" s="12">
        <v>15</v>
      </c>
      <c r="AK50" s="13">
        <v>15</v>
      </c>
      <c r="AL50" s="13"/>
      <c r="AM50" s="13"/>
      <c r="AN50" s="13"/>
      <c r="AO50" s="16"/>
      <c r="AP50" s="125" t="s">
        <v>87</v>
      </c>
      <c r="AQ50" s="50">
        <v>3</v>
      </c>
      <c r="AR50" s="11"/>
      <c r="AS50" s="10"/>
      <c r="AT50" s="10"/>
      <c r="AU50" s="10"/>
      <c r="AV50" s="10"/>
      <c r="AW50" s="39"/>
      <c r="AX50" s="125"/>
      <c r="AY50" s="50"/>
      <c r="AZ50" s="11"/>
      <c r="BA50" s="10"/>
      <c r="BB50" s="10"/>
      <c r="BC50" s="10"/>
      <c r="BD50" s="10"/>
      <c r="BE50" s="39"/>
      <c r="BF50" s="125"/>
      <c r="BG50" s="50"/>
    </row>
    <row r="51" spans="1:59" s="195" customFormat="1" ht="20.100000000000001" customHeight="1" x14ac:dyDescent="0.2">
      <c r="A51" s="2" t="s">
        <v>127</v>
      </c>
      <c r="B51" s="94" t="s">
        <v>197</v>
      </c>
      <c r="C51" s="49">
        <f t="shared" si="28"/>
        <v>25</v>
      </c>
      <c r="D51" s="12">
        <f t="shared" si="40"/>
        <v>10</v>
      </c>
      <c r="E51" s="13">
        <f t="shared" si="40"/>
        <v>15</v>
      </c>
      <c r="F51" s="13">
        <f t="shared" si="40"/>
        <v>0</v>
      </c>
      <c r="G51" s="13">
        <f t="shared" si="40"/>
        <v>0</v>
      </c>
      <c r="H51" s="13">
        <f t="shared" si="40"/>
        <v>0</v>
      </c>
      <c r="I51" s="16">
        <f t="shared" si="40"/>
        <v>0</v>
      </c>
      <c r="J51" s="268" t="s">
        <v>7</v>
      </c>
      <c r="K51" s="50">
        <f t="shared" si="41"/>
        <v>3</v>
      </c>
      <c r="L51" s="11"/>
      <c r="M51" s="10"/>
      <c r="N51" s="10"/>
      <c r="O51" s="10"/>
      <c r="P51" s="10"/>
      <c r="Q51" s="39"/>
      <c r="R51" s="125"/>
      <c r="S51" s="50"/>
      <c r="T51" s="11"/>
      <c r="U51" s="10"/>
      <c r="V51" s="10"/>
      <c r="W51" s="10"/>
      <c r="X51" s="10"/>
      <c r="Y51" s="39"/>
      <c r="Z51" s="125"/>
      <c r="AA51" s="50"/>
      <c r="AB51" s="12"/>
      <c r="AC51" s="13"/>
      <c r="AD51" s="13"/>
      <c r="AE51" s="13"/>
      <c r="AF51" s="13"/>
      <c r="AG51" s="16"/>
      <c r="AH51" s="125"/>
      <c r="AI51" s="50"/>
      <c r="AJ51" s="12"/>
      <c r="AK51" s="13"/>
      <c r="AL51" s="13"/>
      <c r="AM51" s="13"/>
      <c r="AN51" s="13"/>
      <c r="AO51" s="16"/>
      <c r="AP51" s="125"/>
      <c r="AQ51" s="50"/>
      <c r="AR51" s="11">
        <v>10</v>
      </c>
      <c r="AS51" s="10">
        <v>15</v>
      </c>
      <c r="AT51" s="10"/>
      <c r="AU51" s="10"/>
      <c r="AV51" s="10"/>
      <c r="AW51" s="39"/>
      <c r="AX51" s="125" t="s">
        <v>7</v>
      </c>
      <c r="AY51" s="50">
        <v>3</v>
      </c>
      <c r="AZ51" s="11"/>
      <c r="BA51" s="10"/>
      <c r="BB51" s="10"/>
      <c r="BC51" s="10"/>
      <c r="BD51" s="10"/>
      <c r="BE51" s="39"/>
      <c r="BF51" s="125"/>
      <c r="BG51" s="50"/>
    </row>
    <row r="52" spans="1:59" s="195" customFormat="1" ht="20.100000000000001" customHeight="1" x14ac:dyDescent="0.2">
      <c r="A52" s="139" t="s">
        <v>129</v>
      </c>
      <c r="B52" s="95" t="s">
        <v>198</v>
      </c>
      <c r="C52" s="57">
        <f t="shared" si="28"/>
        <v>15</v>
      </c>
      <c r="D52" s="18">
        <f t="shared" si="40"/>
        <v>0</v>
      </c>
      <c r="E52" s="17">
        <f t="shared" si="40"/>
        <v>0</v>
      </c>
      <c r="F52" s="17">
        <f t="shared" si="40"/>
        <v>15</v>
      </c>
      <c r="G52" s="17">
        <f t="shared" si="40"/>
        <v>0</v>
      </c>
      <c r="H52" s="17">
        <f t="shared" si="40"/>
        <v>0</v>
      </c>
      <c r="I52" s="19">
        <f t="shared" si="40"/>
        <v>0</v>
      </c>
      <c r="J52" s="147" t="s">
        <v>7</v>
      </c>
      <c r="K52" s="58">
        <f t="shared" si="41"/>
        <v>1</v>
      </c>
      <c r="L52" s="15"/>
      <c r="M52" s="14"/>
      <c r="N52" s="14"/>
      <c r="O52" s="14"/>
      <c r="P52" s="14"/>
      <c r="Q52" s="131"/>
      <c r="R52" s="147"/>
      <c r="S52" s="58"/>
      <c r="T52" s="15"/>
      <c r="U52" s="14"/>
      <c r="V52" s="14"/>
      <c r="W52" s="14"/>
      <c r="X52" s="14"/>
      <c r="Y52" s="131"/>
      <c r="Z52" s="147"/>
      <c r="AA52" s="58"/>
      <c r="AB52" s="15"/>
      <c r="AC52" s="14"/>
      <c r="AD52" s="14"/>
      <c r="AE52" s="14"/>
      <c r="AF52" s="14"/>
      <c r="AG52" s="131"/>
      <c r="AH52" s="147"/>
      <c r="AI52" s="58"/>
      <c r="AJ52" s="18"/>
      <c r="AK52" s="17"/>
      <c r="AL52" s="17"/>
      <c r="AM52" s="17"/>
      <c r="AN52" s="17"/>
      <c r="AO52" s="19"/>
      <c r="AP52" s="147"/>
      <c r="AQ52" s="58"/>
      <c r="AR52" s="15"/>
      <c r="AS52" s="14"/>
      <c r="AT52" s="14">
        <v>15</v>
      </c>
      <c r="AU52" s="14"/>
      <c r="AV52" s="14"/>
      <c r="AW52" s="131"/>
      <c r="AX52" s="147" t="s">
        <v>7</v>
      </c>
      <c r="AY52" s="58">
        <v>1</v>
      </c>
      <c r="AZ52" s="15"/>
      <c r="BA52" s="14"/>
      <c r="BB52" s="14"/>
      <c r="BC52" s="14"/>
      <c r="BD52" s="14"/>
      <c r="BE52" s="131"/>
      <c r="BF52" s="147"/>
      <c r="BG52" s="58"/>
    </row>
    <row r="53" spans="1:59" s="195" customFormat="1" ht="20.100000000000001" customHeight="1" x14ac:dyDescent="0.2">
      <c r="A53" s="2" t="s">
        <v>113</v>
      </c>
      <c r="B53" s="53" t="s">
        <v>190</v>
      </c>
      <c r="C53" s="49">
        <f t="shared" si="28"/>
        <v>45</v>
      </c>
      <c r="D53" s="12">
        <f t="shared" si="29"/>
        <v>30</v>
      </c>
      <c r="E53" s="13">
        <f t="shared" si="30"/>
        <v>15</v>
      </c>
      <c r="F53" s="13">
        <f t="shared" si="31"/>
        <v>0</v>
      </c>
      <c r="G53" s="13">
        <f t="shared" si="32"/>
        <v>0</v>
      </c>
      <c r="H53" s="13">
        <f t="shared" si="33"/>
        <v>0</v>
      </c>
      <c r="I53" s="16">
        <f t="shared" si="34"/>
        <v>0</v>
      </c>
      <c r="J53" s="268" t="s">
        <v>87</v>
      </c>
      <c r="K53" s="50">
        <f t="shared" si="36"/>
        <v>4</v>
      </c>
      <c r="L53" s="11"/>
      <c r="M53" s="10"/>
      <c r="N53" s="10"/>
      <c r="O53" s="10"/>
      <c r="P53" s="10"/>
      <c r="Q53" s="39"/>
      <c r="R53" s="125"/>
      <c r="S53" s="50"/>
      <c r="T53" s="11"/>
      <c r="U53" s="10"/>
      <c r="V53" s="10"/>
      <c r="W53" s="10"/>
      <c r="X53" s="10"/>
      <c r="Y53" s="39"/>
      <c r="Z53" s="125"/>
      <c r="AA53" s="50"/>
      <c r="AB53" s="12"/>
      <c r="AC53" s="13"/>
      <c r="AD53" s="13"/>
      <c r="AE53" s="13"/>
      <c r="AF53" s="13"/>
      <c r="AG53" s="16"/>
      <c r="AH53" s="125"/>
      <c r="AI53" s="50"/>
      <c r="AJ53" s="12"/>
      <c r="AK53" s="13"/>
      <c r="AL53" s="13"/>
      <c r="AM53" s="13"/>
      <c r="AN53" s="13"/>
      <c r="AO53" s="16"/>
      <c r="AP53" s="125"/>
      <c r="AQ53" s="50"/>
      <c r="AR53" s="11">
        <v>30</v>
      </c>
      <c r="AS53" s="10">
        <v>15</v>
      </c>
      <c r="AT53" s="10"/>
      <c r="AU53" s="10"/>
      <c r="AV53" s="10"/>
      <c r="AW53" s="39"/>
      <c r="AX53" s="125" t="s">
        <v>87</v>
      </c>
      <c r="AY53" s="50">
        <v>4</v>
      </c>
      <c r="AZ53" s="11"/>
      <c r="BA53" s="10"/>
      <c r="BB53" s="10"/>
      <c r="BC53" s="10"/>
      <c r="BD53" s="10"/>
      <c r="BE53" s="39"/>
      <c r="BF53" s="125"/>
      <c r="BG53" s="50"/>
    </row>
    <row r="54" spans="1:59" s="195" customFormat="1" ht="20.100000000000001" customHeight="1" x14ac:dyDescent="0.2">
      <c r="A54" s="2" t="s">
        <v>115</v>
      </c>
      <c r="B54" s="53" t="s">
        <v>191</v>
      </c>
      <c r="C54" s="49">
        <f t="shared" si="28"/>
        <v>30</v>
      </c>
      <c r="D54" s="12">
        <f t="shared" si="29"/>
        <v>15</v>
      </c>
      <c r="E54" s="13">
        <f t="shared" si="30"/>
        <v>15</v>
      </c>
      <c r="F54" s="13">
        <f t="shared" si="31"/>
        <v>0</v>
      </c>
      <c r="G54" s="13">
        <f t="shared" si="32"/>
        <v>0</v>
      </c>
      <c r="H54" s="13">
        <f t="shared" si="33"/>
        <v>0</v>
      </c>
      <c r="I54" s="16">
        <f t="shared" si="34"/>
        <v>0</v>
      </c>
      <c r="J54" s="268" t="s">
        <v>7</v>
      </c>
      <c r="K54" s="50">
        <f t="shared" si="36"/>
        <v>3</v>
      </c>
      <c r="L54" s="11"/>
      <c r="M54" s="10"/>
      <c r="N54" s="10"/>
      <c r="O54" s="10"/>
      <c r="P54" s="10"/>
      <c r="Q54" s="39"/>
      <c r="R54" s="125"/>
      <c r="S54" s="50"/>
      <c r="T54" s="11"/>
      <c r="U54" s="10"/>
      <c r="V54" s="10"/>
      <c r="W54" s="10"/>
      <c r="X54" s="10"/>
      <c r="Y54" s="39"/>
      <c r="Z54" s="125"/>
      <c r="AA54" s="50"/>
      <c r="AB54" s="12"/>
      <c r="AC54" s="13"/>
      <c r="AD54" s="13"/>
      <c r="AE54" s="13"/>
      <c r="AF54" s="13"/>
      <c r="AG54" s="16"/>
      <c r="AH54" s="125"/>
      <c r="AI54" s="50"/>
      <c r="AJ54" s="12"/>
      <c r="AK54" s="13"/>
      <c r="AL54" s="13"/>
      <c r="AM54" s="13"/>
      <c r="AN54" s="13"/>
      <c r="AO54" s="16"/>
      <c r="AP54" s="125"/>
      <c r="AQ54" s="50"/>
      <c r="AR54" s="11">
        <v>15</v>
      </c>
      <c r="AS54" s="10">
        <v>15</v>
      </c>
      <c r="AT54" s="10"/>
      <c r="AU54" s="10"/>
      <c r="AV54" s="10"/>
      <c r="AW54" s="39"/>
      <c r="AX54" s="125" t="s">
        <v>53</v>
      </c>
      <c r="AY54" s="50">
        <v>3</v>
      </c>
      <c r="AZ54" s="11"/>
      <c r="BA54" s="10"/>
      <c r="BB54" s="10"/>
      <c r="BC54" s="10"/>
      <c r="BD54" s="10"/>
      <c r="BE54" s="39"/>
      <c r="BF54" s="125"/>
      <c r="BG54" s="50"/>
    </row>
    <row r="55" spans="1:59" s="195" customFormat="1" ht="20.100000000000001" customHeight="1" x14ac:dyDescent="0.2">
      <c r="A55" s="2" t="s">
        <v>99</v>
      </c>
      <c r="B55" s="48" t="s">
        <v>183</v>
      </c>
      <c r="C55" s="49">
        <f t="shared" si="28"/>
        <v>60</v>
      </c>
      <c r="D55" s="12">
        <f t="shared" ref="D55:I56" si="42">L55+T55+AB55+AJ55+AR55+AZ55</f>
        <v>45</v>
      </c>
      <c r="E55" s="13">
        <f t="shared" si="42"/>
        <v>15</v>
      </c>
      <c r="F55" s="13">
        <f t="shared" si="42"/>
        <v>0</v>
      </c>
      <c r="G55" s="13">
        <f t="shared" si="42"/>
        <v>0</v>
      </c>
      <c r="H55" s="13">
        <f t="shared" si="42"/>
        <v>0</v>
      </c>
      <c r="I55" s="16">
        <f t="shared" si="42"/>
        <v>0</v>
      </c>
      <c r="J55" s="267" t="s">
        <v>87</v>
      </c>
      <c r="K55" s="50">
        <f>S55+AA55+AI55+AQ55+AY55+BG55</f>
        <v>6</v>
      </c>
      <c r="L55" s="11"/>
      <c r="M55" s="10"/>
      <c r="N55" s="10"/>
      <c r="O55" s="10"/>
      <c r="P55" s="10"/>
      <c r="Q55" s="39"/>
      <c r="R55" s="125"/>
      <c r="S55" s="50"/>
      <c r="T55" s="11"/>
      <c r="U55" s="10"/>
      <c r="V55" s="10"/>
      <c r="W55" s="10"/>
      <c r="X55" s="10"/>
      <c r="Y55" s="39"/>
      <c r="Z55" s="125"/>
      <c r="AA55" s="50"/>
      <c r="AB55" s="12"/>
      <c r="AC55" s="13"/>
      <c r="AD55" s="13"/>
      <c r="AE55" s="13"/>
      <c r="AF55" s="13"/>
      <c r="AG55" s="16"/>
      <c r="AH55" s="125"/>
      <c r="AI55" s="50"/>
      <c r="AJ55" s="12"/>
      <c r="AK55" s="13"/>
      <c r="AL55" s="13"/>
      <c r="AM55" s="13"/>
      <c r="AN55" s="13"/>
      <c r="AO55" s="16"/>
      <c r="AP55" s="125"/>
      <c r="AQ55" s="50"/>
      <c r="AR55" s="11">
        <v>15</v>
      </c>
      <c r="AS55" s="10">
        <v>15</v>
      </c>
      <c r="AT55" s="10"/>
      <c r="AU55" s="10"/>
      <c r="AV55" s="10"/>
      <c r="AW55" s="39"/>
      <c r="AX55" s="125" t="s">
        <v>7</v>
      </c>
      <c r="AY55" s="50">
        <v>3</v>
      </c>
      <c r="AZ55" s="11">
        <v>30</v>
      </c>
      <c r="BA55" s="10"/>
      <c r="BB55" s="10"/>
      <c r="BC55" s="10"/>
      <c r="BD55" s="10"/>
      <c r="BE55" s="39"/>
      <c r="BF55" s="125" t="s">
        <v>87</v>
      </c>
      <c r="BG55" s="50">
        <v>3</v>
      </c>
    </row>
    <row r="56" spans="1:59" s="195" customFormat="1" ht="20.100000000000001" customHeight="1" x14ac:dyDescent="0.2">
      <c r="A56" s="2" t="s">
        <v>121</v>
      </c>
      <c r="B56" s="123" t="s">
        <v>194</v>
      </c>
      <c r="C56" s="49">
        <f t="shared" si="28"/>
        <v>75</v>
      </c>
      <c r="D56" s="12">
        <f t="shared" si="42"/>
        <v>30</v>
      </c>
      <c r="E56" s="13">
        <f t="shared" si="42"/>
        <v>45</v>
      </c>
      <c r="F56" s="13">
        <f t="shared" si="42"/>
        <v>0</v>
      </c>
      <c r="G56" s="13">
        <f t="shared" si="42"/>
        <v>0</v>
      </c>
      <c r="H56" s="13">
        <f t="shared" si="42"/>
        <v>0</v>
      </c>
      <c r="I56" s="16">
        <f t="shared" si="42"/>
        <v>0</v>
      </c>
      <c r="J56" s="268" t="s">
        <v>87</v>
      </c>
      <c r="K56" s="50">
        <f>S56+AA56+AI56+AQ56+AY56+BG56</f>
        <v>7</v>
      </c>
      <c r="L56" s="11"/>
      <c r="M56" s="10"/>
      <c r="N56" s="10"/>
      <c r="O56" s="10"/>
      <c r="P56" s="10"/>
      <c r="Q56" s="39"/>
      <c r="R56" s="125"/>
      <c r="S56" s="50"/>
      <c r="T56" s="11"/>
      <c r="U56" s="10"/>
      <c r="V56" s="10"/>
      <c r="W56" s="10"/>
      <c r="X56" s="10"/>
      <c r="Y56" s="39"/>
      <c r="Z56" s="125"/>
      <c r="AA56" s="50"/>
      <c r="AB56" s="12"/>
      <c r="AC56" s="13"/>
      <c r="AD56" s="13"/>
      <c r="AE56" s="13"/>
      <c r="AF56" s="13"/>
      <c r="AG56" s="16"/>
      <c r="AH56" s="125"/>
      <c r="AI56" s="50"/>
      <c r="AJ56" s="12"/>
      <c r="AK56" s="13"/>
      <c r="AL56" s="13"/>
      <c r="AM56" s="13"/>
      <c r="AN56" s="13"/>
      <c r="AO56" s="16"/>
      <c r="AP56" s="125"/>
      <c r="AQ56" s="50"/>
      <c r="AR56" s="11">
        <v>15</v>
      </c>
      <c r="AS56" s="10">
        <v>15</v>
      </c>
      <c r="AT56" s="13"/>
      <c r="AU56" s="13"/>
      <c r="AV56" s="13"/>
      <c r="AW56" s="16"/>
      <c r="AX56" s="125" t="s">
        <v>7</v>
      </c>
      <c r="AY56" s="50">
        <v>3</v>
      </c>
      <c r="AZ56" s="11">
        <v>15</v>
      </c>
      <c r="BA56" s="10">
        <v>30</v>
      </c>
      <c r="BB56" s="10"/>
      <c r="BC56" s="10"/>
      <c r="BD56" s="10"/>
      <c r="BE56" s="39"/>
      <c r="BF56" s="125" t="s">
        <v>87</v>
      </c>
      <c r="BG56" s="50">
        <v>4</v>
      </c>
    </row>
    <row r="57" spans="1:59" s="195" customFormat="1" ht="20.100000000000001" customHeight="1" x14ac:dyDescent="0.2">
      <c r="A57" s="2" t="s">
        <v>117</v>
      </c>
      <c r="B57" s="123" t="s">
        <v>192</v>
      </c>
      <c r="C57" s="49">
        <f t="shared" si="28"/>
        <v>15</v>
      </c>
      <c r="D57" s="12">
        <f t="shared" si="29"/>
        <v>0</v>
      </c>
      <c r="E57" s="13">
        <f t="shared" si="30"/>
        <v>15</v>
      </c>
      <c r="F57" s="13">
        <f t="shared" si="31"/>
        <v>0</v>
      </c>
      <c r="G57" s="13">
        <f t="shared" si="32"/>
        <v>0</v>
      </c>
      <c r="H57" s="13">
        <f t="shared" si="33"/>
        <v>0</v>
      </c>
      <c r="I57" s="16">
        <f t="shared" si="34"/>
        <v>0</v>
      </c>
      <c r="J57" s="268" t="s">
        <v>7</v>
      </c>
      <c r="K57" s="50">
        <f t="shared" si="36"/>
        <v>2</v>
      </c>
      <c r="L57" s="11"/>
      <c r="M57" s="10"/>
      <c r="N57" s="10"/>
      <c r="O57" s="10"/>
      <c r="P57" s="10"/>
      <c r="Q57" s="39"/>
      <c r="R57" s="125"/>
      <c r="S57" s="50"/>
      <c r="T57" s="11"/>
      <c r="U57" s="10"/>
      <c r="V57" s="10"/>
      <c r="W57" s="10"/>
      <c r="X57" s="10"/>
      <c r="Y57" s="39"/>
      <c r="Z57" s="125"/>
      <c r="AA57" s="50"/>
      <c r="AB57" s="12"/>
      <c r="AC57" s="13"/>
      <c r="AD57" s="13"/>
      <c r="AE57" s="13"/>
      <c r="AF57" s="13"/>
      <c r="AG57" s="16"/>
      <c r="AH57" s="125"/>
      <c r="AI57" s="50"/>
      <c r="AJ57" s="12"/>
      <c r="AK57" s="13"/>
      <c r="AL57" s="13"/>
      <c r="AM57" s="13"/>
      <c r="AN57" s="13"/>
      <c r="AO57" s="16"/>
      <c r="AP57" s="125"/>
      <c r="AQ57" s="50"/>
      <c r="AR57" s="11"/>
      <c r="AS57" s="10"/>
      <c r="AT57" s="10"/>
      <c r="AU57" s="10"/>
      <c r="AV57" s="10"/>
      <c r="AW57" s="39"/>
      <c r="AX57" s="125"/>
      <c r="AY57" s="50"/>
      <c r="AZ57" s="11"/>
      <c r="BA57" s="10">
        <v>15</v>
      </c>
      <c r="BB57" s="10"/>
      <c r="BC57" s="10"/>
      <c r="BD57" s="10"/>
      <c r="BE57" s="39"/>
      <c r="BF57" s="125" t="s">
        <v>7</v>
      </c>
      <c r="BG57" s="50">
        <v>2</v>
      </c>
    </row>
    <row r="58" spans="1:59" s="195" customFormat="1" ht="20.100000000000001" customHeight="1" x14ac:dyDescent="0.2">
      <c r="A58" s="2" t="s">
        <v>123</v>
      </c>
      <c r="B58" s="94" t="s">
        <v>195</v>
      </c>
      <c r="C58" s="49">
        <f t="shared" si="28"/>
        <v>15</v>
      </c>
      <c r="D58" s="12">
        <f t="shared" si="29"/>
        <v>10</v>
      </c>
      <c r="E58" s="13">
        <f t="shared" si="30"/>
        <v>5</v>
      </c>
      <c r="F58" s="13">
        <f t="shared" si="31"/>
        <v>0</v>
      </c>
      <c r="G58" s="13">
        <f t="shared" si="32"/>
        <v>0</v>
      </c>
      <c r="H58" s="13">
        <f t="shared" si="33"/>
        <v>0</v>
      </c>
      <c r="I58" s="16">
        <f t="shared" si="34"/>
        <v>0</v>
      </c>
      <c r="J58" s="268" t="s">
        <v>7</v>
      </c>
      <c r="K58" s="50">
        <f t="shared" si="36"/>
        <v>2</v>
      </c>
      <c r="L58" s="11"/>
      <c r="M58" s="10"/>
      <c r="N58" s="10"/>
      <c r="O58" s="10"/>
      <c r="P58" s="10"/>
      <c r="Q58" s="39"/>
      <c r="R58" s="125"/>
      <c r="S58" s="50"/>
      <c r="T58" s="11"/>
      <c r="U58" s="10"/>
      <c r="V58" s="10"/>
      <c r="W58" s="10"/>
      <c r="X58" s="10"/>
      <c r="Y58" s="39"/>
      <c r="Z58" s="125"/>
      <c r="AA58" s="50"/>
      <c r="AB58" s="12"/>
      <c r="AC58" s="13"/>
      <c r="AD58" s="13"/>
      <c r="AE58" s="13"/>
      <c r="AF58" s="13"/>
      <c r="AG58" s="16"/>
      <c r="AH58" s="125"/>
      <c r="AI58" s="50"/>
      <c r="AJ58" s="12"/>
      <c r="AK58" s="13"/>
      <c r="AL58" s="13"/>
      <c r="AM58" s="13"/>
      <c r="AN58" s="13"/>
      <c r="AO58" s="16"/>
      <c r="AP58" s="125"/>
      <c r="AQ58" s="50"/>
      <c r="AR58" s="11"/>
      <c r="AS58" s="10"/>
      <c r="AT58" s="10"/>
      <c r="AU58" s="10"/>
      <c r="AV58" s="10"/>
      <c r="AW58" s="39"/>
      <c r="AX58" s="125"/>
      <c r="AY58" s="50"/>
      <c r="AZ58" s="11">
        <v>10</v>
      </c>
      <c r="BA58" s="10">
        <v>5</v>
      </c>
      <c r="BB58" s="10"/>
      <c r="BC58" s="10"/>
      <c r="BD58" s="10"/>
      <c r="BE58" s="39"/>
      <c r="BF58" s="125" t="s">
        <v>7</v>
      </c>
      <c r="BG58" s="50">
        <v>2</v>
      </c>
    </row>
    <row r="59" spans="1:59" s="195" customFormat="1" ht="20.100000000000001" customHeight="1" thickBot="1" x14ac:dyDescent="0.25">
      <c r="A59" s="2" t="s">
        <v>125</v>
      </c>
      <c r="B59" s="123" t="s">
        <v>196</v>
      </c>
      <c r="C59" s="49">
        <f t="shared" si="28"/>
        <v>15</v>
      </c>
      <c r="D59" s="12">
        <f t="shared" si="29"/>
        <v>0</v>
      </c>
      <c r="E59" s="13">
        <f t="shared" si="30"/>
        <v>15</v>
      </c>
      <c r="F59" s="13">
        <f t="shared" si="31"/>
        <v>0</v>
      </c>
      <c r="G59" s="13">
        <f t="shared" si="32"/>
        <v>0</v>
      </c>
      <c r="H59" s="13">
        <f t="shared" si="33"/>
        <v>0</v>
      </c>
      <c r="I59" s="16">
        <f t="shared" si="34"/>
        <v>0</v>
      </c>
      <c r="J59" s="268" t="s">
        <v>7</v>
      </c>
      <c r="K59" s="50">
        <f t="shared" si="36"/>
        <v>2</v>
      </c>
      <c r="L59" s="11"/>
      <c r="M59" s="10"/>
      <c r="N59" s="10"/>
      <c r="O59" s="10"/>
      <c r="P59" s="10"/>
      <c r="Q59" s="39"/>
      <c r="R59" s="125"/>
      <c r="S59" s="50"/>
      <c r="T59" s="11"/>
      <c r="U59" s="10"/>
      <c r="V59" s="10"/>
      <c r="W59" s="10"/>
      <c r="X59" s="10"/>
      <c r="Y59" s="39"/>
      <c r="Z59" s="125"/>
      <c r="AA59" s="50"/>
      <c r="AB59" s="12"/>
      <c r="AC59" s="13"/>
      <c r="AD59" s="13"/>
      <c r="AE59" s="13"/>
      <c r="AF59" s="13"/>
      <c r="AG59" s="16"/>
      <c r="AH59" s="125"/>
      <c r="AI59" s="50"/>
      <c r="AJ59" s="12"/>
      <c r="AK59" s="13"/>
      <c r="AL59" s="13"/>
      <c r="AM59" s="13"/>
      <c r="AN59" s="13"/>
      <c r="AO59" s="16"/>
      <c r="AP59" s="125"/>
      <c r="AQ59" s="50"/>
      <c r="AR59" s="11"/>
      <c r="AS59" s="10"/>
      <c r="AT59" s="10"/>
      <c r="AU59" s="10"/>
      <c r="AV59" s="10"/>
      <c r="AW59" s="39"/>
      <c r="AX59" s="125"/>
      <c r="AY59" s="50"/>
      <c r="AZ59" s="11"/>
      <c r="BA59" s="10">
        <v>15</v>
      </c>
      <c r="BB59" s="10"/>
      <c r="BC59" s="10"/>
      <c r="BD59" s="10"/>
      <c r="BE59" s="39"/>
      <c r="BF59" s="125" t="s">
        <v>7</v>
      </c>
      <c r="BG59" s="50">
        <v>2</v>
      </c>
    </row>
    <row r="60" spans="1:59" s="195" customFormat="1" ht="24.95" customHeight="1" thickBot="1" x14ac:dyDescent="0.25">
      <c r="A60" s="265" t="s">
        <v>62</v>
      </c>
      <c r="B60" s="60" t="s">
        <v>224</v>
      </c>
      <c r="C60" s="61">
        <f>SUM(C61:C67)</f>
        <v>315</v>
      </c>
      <c r="D60" s="62">
        <f t="shared" si="29"/>
        <v>160</v>
      </c>
      <c r="E60" s="63">
        <f t="shared" si="30"/>
        <v>155</v>
      </c>
      <c r="F60" s="63">
        <f t="shared" si="31"/>
        <v>0</v>
      </c>
      <c r="G60" s="63">
        <f t="shared" si="32"/>
        <v>0</v>
      </c>
      <c r="H60" s="63">
        <f t="shared" si="33"/>
        <v>0</v>
      </c>
      <c r="I60" s="64">
        <f t="shared" si="34"/>
        <v>0</v>
      </c>
      <c r="J60" s="65">
        <f>R60+Z60+AH60+AP60+AX60+BF60</f>
        <v>0</v>
      </c>
      <c r="K60" s="66">
        <f t="shared" si="36"/>
        <v>20</v>
      </c>
      <c r="L60" s="62">
        <f>SUM(L61:L67)</f>
        <v>0</v>
      </c>
      <c r="M60" s="63">
        <f t="shared" ref="M60:BG60" si="43">SUM(M61:M67)</f>
        <v>0</v>
      </c>
      <c r="N60" s="63">
        <f t="shared" si="43"/>
        <v>0</v>
      </c>
      <c r="O60" s="63">
        <f t="shared" si="43"/>
        <v>0</v>
      </c>
      <c r="P60" s="63">
        <f t="shared" si="43"/>
        <v>0</v>
      </c>
      <c r="Q60" s="64">
        <f t="shared" si="43"/>
        <v>0</v>
      </c>
      <c r="R60" s="65">
        <f t="shared" si="43"/>
        <v>0</v>
      </c>
      <c r="S60" s="66">
        <f t="shared" si="43"/>
        <v>0</v>
      </c>
      <c r="T60" s="62">
        <f t="shared" si="43"/>
        <v>0</v>
      </c>
      <c r="U60" s="63">
        <f t="shared" si="43"/>
        <v>0</v>
      </c>
      <c r="V60" s="63">
        <f>SUM(V61:V67)</f>
        <v>0</v>
      </c>
      <c r="W60" s="63">
        <f t="shared" si="43"/>
        <v>0</v>
      </c>
      <c r="X60" s="63">
        <f t="shared" si="43"/>
        <v>0</v>
      </c>
      <c r="Y60" s="64">
        <f t="shared" si="43"/>
        <v>0</v>
      </c>
      <c r="Z60" s="65">
        <f t="shared" si="43"/>
        <v>0</v>
      </c>
      <c r="AA60" s="66">
        <f t="shared" si="43"/>
        <v>0</v>
      </c>
      <c r="AB60" s="62">
        <f t="shared" si="43"/>
        <v>70</v>
      </c>
      <c r="AC60" s="63">
        <f t="shared" si="43"/>
        <v>35</v>
      </c>
      <c r="AD60" s="63">
        <f t="shared" si="43"/>
        <v>0</v>
      </c>
      <c r="AE60" s="63">
        <f t="shared" si="43"/>
        <v>0</v>
      </c>
      <c r="AF60" s="63">
        <f t="shared" si="43"/>
        <v>0</v>
      </c>
      <c r="AG60" s="64">
        <f t="shared" si="43"/>
        <v>0</v>
      </c>
      <c r="AH60" s="65">
        <f t="shared" si="43"/>
        <v>0</v>
      </c>
      <c r="AI60" s="66">
        <f>SUM(AI61:AI67)</f>
        <v>6</v>
      </c>
      <c r="AJ60" s="62">
        <f t="shared" si="43"/>
        <v>40</v>
      </c>
      <c r="AK60" s="63">
        <f t="shared" si="43"/>
        <v>35</v>
      </c>
      <c r="AL60" s="63">
        <f t="shared" si="43"/>
        <v>0</v>
      </c>
      <c r="AM60" s="63">
        <f t="shared" si="43"/>
        <v>0</v>
      </c>
      <c r="AN60" s="63">
        <f t="shared" si="43"/>
        <v>0</v>
      </c>
      <c r="AO60" s="64">
        <f t="shared" si="43"/>
        <v>0</v>
      </c>
      <c r="AP60" s="65">
        <f t="shared" si="43"/>
        <v>0</v>
      </c>
      <c r="AQ60" s="66">
        <f t="shared" si="43"/>
        <v>5</v>
      </c>
      <c r="AR60" s="62">
        <f t="shared" si="43"/>
        <v>40</v>
      </c>
      <c r="AS60" s="63">
        <f t="shared" si="43"/>
        <v>65</v>
      </c>
      <c r="AT60" s="63">
        <f t="shared" si="43"/>
        <v>0</v>
      </c>
      <c r="AU60" s="63">
        <f t="shared" si="43"/>
        <v>0</v>
      </c>
      <c r="AV60" s="63">
        <f t="shared" si="43"/>
        <v>0</v>
      </c>
      <c r="AW60" s="64">
        <f t="shared" si="43"/>
        <v>0</v>
      </c>
      <c r="AX60" s="65">
        <f t="shared" si="43"/>
        <v>0</v>
      </c>
      <c r="AY60" s="66">
        <f t="shared" si="43"/>
        <v>6</v>
      </c>
      <c r="AZ60" s="62">
        <f t="shared" si="43"/>
        <v>10</v>
      </c>
      <c r="BA60" s="63">
        <f t="shared" si="43"/>
        <v>20</v>
      </c>
      <c r="BB60" s="63">
        <f t="shared" si="43"/>
        <v>0</v>
      </c>
      <c r="BC60" s="63">
        <f t="shared" si="43"/>
        <v>0</v>
      </c>
      <c r="BD60" s="63">
        <f t="shared" si="43"/>
        <v>0</v>
      </c>
      <c r="BE60" s="64">
        <f t="shared" si="43"/>
        <v>0</v>
      </c>
      <c r="BF60" s="65">
        <f t="shared" si="43"/>
        <v>0</v>
      </c>
      <c r="BG60" s="66">
        <f t="shared" si="43"/>
        <v>3</v>
      </c>
    </row>
    <row r="61" spans="1:59" s="195" customFormat="1" ht="20.100000000000001" customHeight="1" x14ac:dyDescent="0.2">
      <c r="A61" s="141" t="s">
        <v>97</v>
      </c>
      <c r="B61" s="140" t="s">
        <v>199</v>
      </c>
      <c r="C61" s="45">
        <f t="shared" ref="C61:C68" si="44">SUM(D61:I61)</f>
        <v>30</v>
      </c>
      <c r="D61" s="3">
        <f t="shared" si="29"/>
        <v>15</v>
      </c>
      <c r="E61" s="4">
        <f t="shared" si="30"/>
        <v>15</v>
      </c>
      <c r="F61" s="4">
        <f t="shared" si="31"/>
        <v>0</v>
      </c>
      <c r="G61" s="4">
        <f t="shared" si="32"/>
        <v>0</v>
      </c>
      <c r="H61" s="4">
        <f t="shared" si="33"/>
        <v>0</v>
      </c>
      <c r="I61" s="5">
        <f t="shared" si="34"/>
        <v>0</v>
      </c>
      <c r="J61" s="146" t="s">
        <v>7</v>
      </c>
      <c r="K61" s="46">
        <f t="shared" si="36"/>
        <v>3</v>
      </c>
      <c r="L61" s="7"/>
      <c r="M61" s="6"/>
      <c r="N61" s="6"/>
      <c r="O61" s="6"/>
      <c r="P61" s="6"/>
      <c r="Q61" s="36"/>
      <c r="R61" s="146"/>
      <c r="S61" s="46"/>
      <c r="T61" s="7"/>
      <c r="U61" s="6"/>
      <c r="V61" s="6"/>
      <c r="W61" s="6"/>
      <c r="X61" s="6"/>
      <c r="Y61" s="36"/>
      <c r="Z61" s="146"/>
      <c r="AA61" s="46"/>
      <c r="AB61" s="7">
        <v>15</v>
      </c>
      <c r="AC61" s="6"/>
      <c r="AD61" s="6"/>
      <c r="AE61" s="6"/>
      <c r="AF61" s="6"/>
      <c r="AG61" s="36"/>
      <c r="AH61" s="146" t="s">
        <v>7</v>
      </c>
      <c r="AI61" s="46">
        <v>1</v>
      </c>
      <c r="AJ61" s="7"/>
      <c r="AK61" s="6">
        <v>15</v>
      </c>
      <c r="AL61" s="6"/>
      <c r="AM61" s="6"/>
      <c r="AN61" s="6"/>
      <c r="AO61" s="36"/>
      <c r="AP61" s="146" t="s">
        <v>7</v>
      </c>
      <c r="AQ61" s="46">
        <v>2</v>
      </c>
      <c r="AR61" s="3"/>
      <c r="AS61" s="4"/>
      <c r="AT61" s="4"/>
      <c r="AU61" s="4"/>
      <c r="AV61" s="4"/>
      <c r="AW61" s="5"/>
      <c r="AX61" s="146"/>
      <c r="AY61" s="46"/>
      <c r="AZ61" s="3"/>
      <c r="BA61" s="4"/>
      <c r="BB61" s="4"/>
      <c r="BC61" s="4"/>
      <c r="BD61" s="4"/>
      <c r="BE61" s="5"/>
      <c r="BF61" s="146"/>
      <c r="BG61" s="46"/>
    </row>
    <row r="62" spans="1:59" s="195" customFormat="1" ht="20.100000000000001" customHeight="1" x14ac:dyDescent="0.2">
      <c r="A62" s="20" t="s">
        <v>99</v>
      </c>
      <c r="B62" s="48" t="s">
        <v>200</v>
      </c>
      <c r="C62" s="49">
        <f t="shared" si="44"/>
        <v>30</v>
      </c>
      <c r="D62" s="12">
        <f t="shared" si="29"/>
        <v>30</v>
      </c>
      <c r="E62" s="13">
        <f t="shared" si="30"/>
        <v>0</v>
      </c>
      <c r="F62" s="13">
        <f t="shared" si="31"/>
        <v>0</v>
      </c>
      <c r="G62" s="13">
        <f t="shared" si="32"/>
        <v>0</v>
      </c>
      <c r="H62" s="13">
        <f t="shared" si="33"/>
        <v>0</v>
      </c>
      <c r="I62" s="16">
        <f t="shared" si="34"/>
        <v>0</v>
      </c>
      <c r="J62" s="125" t="s">
        <v>7</v>
      </c>
      <c r="K62" s="50">
        <f t="shared" si="36"/>
        <v>2</v>
      </c>
      <c r="L62" s="11"/>
      <c r="M62" s="10"/>
      <c r="N62" s="10"/>
      <c r="O62" s="10"/>
      <c r="P62" s="10"/>
      <c r="Q62" s="39"/>
      <c r="R62" s="125"/>
      <c r="S62" s="50"/>
      <c r="T62" s="11"/>
      <c r="U62" s="10"/>
      <c r="V62" s="10"/>
      <c r="W62" s="10"/>
      <c r="X62" s="10"/>
      <c r="Y62" s="39"/>
      <c r="Z62" s="125"/>
      <c r="AA62" s="50"/>
      <c r="AB62" s="11">
        <v>30</v>
      </c>
      <c r="AC62" s="10"/>
      <c r="AD62" s="10"/>
      <c r="AE62" s="10"/>
      <c r="AF62" s="10"/>
      <c r="AG62" s="39"/>
      <c r="AH62" s="125" t="s">
        <v>7</v>
      </c>
      <c r="AI62" s="50">
        <v>2</v>
      </c>
      <c r="AJ62" s="11"/>
      <c r="AK62" s="10"/>
      <c r="AL62" s="10"/>
      <c r="AM62" s="10"/>
      <c r="AN62" s="10"/>
      <c r="AO62" s="39"/>
      <c r="AP62" s="125"/>
      <c r="AQ62" s="50"/>
      <c r="AR62" s="12"/>
      <c r="AS62" s="13"/>
      <c r="AT62" s="13"/>
      <c r="AU62" s="13"/>
      <c r="AV62" s="13"/>
      <c r="AW62" s="16"/>
      <c r="AX62" s="125"/>
      <c r="AY62" s="50"/>
      <c r="AZ62" s="12"/>
      <c r="BA62" s="13"/>
      <c r="BB62" s="13"/>
      <c r="BC62" s="13"/>
      <c r="BD62" s="13"/>
      <c r="BE62" s="16"/>
      <c r="BF62" s="125"/>
      <c r="BG62" s="50"/>
    </row>
    <row r="63" spans="1:59" s="195" customFormat="1" ht="20.100000000000001" customHeight="1" x14ac:dyDescent="0.2">
      <c r="A63" s="20" t="s">
        <v>101</v>
      </c>
      <c r="B63" s="48" t="s">
        <v>201</v>
      </c>
      <c r="C63" s="49">
        <f t="shared" si="44"/>
        <v>30</v>
      </c>
      <c r="D63" s="12">
        <f t="shared" si="29"/>
        <v>30</v>
      </c>
      <c r="E63" s="13">
        <f t="shared" si="30"/>
        <v>0</v>
      </c>
      <c r="F63" s="13">
        <f t="shared" si="31"/>
        <v>0</v>
      </c>
      <c r="G63" s="13">
        <f t="shared" si="32"/>
        <v>0</v>
      </c>
      <c r="H63" s="13">
        <f t="shared" si="33"/>
        <v>0</v>
      </c>
      <c r="I63" s="16">
        <f t="shared" si="34"/>
        <v>0</v>
      </c>
      <c r="J63" s="125" t="s">
        <v>7</v>
      </c>
      <c r="K63" s="50">
        <f t="shared" si="36"/>
        <v>2</v>
      </c>
      <c r="L63" s="11"/>
      <c r="M63" s="10"/>
      <c r="N63" s="10"/>
      <c r="O63" s="10"/>
      <c r="P63" s="10"/>
      <c r="Q63" s="39"/>
      <c r="R63" s="125"/>
      <c r="S63" s="50"/>
      <c r="T63" s="11"/>
      <c r="U63" s="10"/>
      <c r="V63" s="10"/>
      <c r="W63" s="10"/>
      <c r="X63" s="10"/>
      <c r="Y63" s="39"/>
      <c r="Z63" s="125"/>
      <c r="AA63" s="50"/>
      <c r="AB63" s="11"/>
      <c r="AC63" s="10"/>
      <c r="AD63" s="10"/>
      <c r="AE63" s="10"/>
      <c r="AF63" s="10"/>
      <c r="AG63" s="39"/>
      <c r="AH63" s="125"/>
      <c r="AI63" s="50"/>
      <c r="AJ63" s="11">
        <v>30</v>
      </c>
      <c r="AK63" s="10"/>
      <c r="AL63" s="10"/>
      <c r="AM63" s="10"/>
      <c r="AN63" s="10"/>
      <c r="AO63" s="39"/>
      <c r="AP63" s="125" t="s">
        <v>7</v>
      </c>
      <c r="AQ63" s="50">
        <v>2</v>
      </c>
      <c r="AR63" s="12"/>
      <c r="AS63" s="13"/>
      <c r="AT63" s="13"/>
      <c r="AU63" s="13"/>
      <c r="AV63" s="13"/>
      <c r="AW63" s="16"/>
      <c r="AX63" s="125"/>
      <c r="AY63" s="50"/>
      <c r="AZ63" s="12"/>
      <c r="BA63" s="13"/>
      <c r="BB63" s="13"/>
      <c r="BC63" s="13"/>
      <c r="BD63" s="13"/>
      <c r="BE63" s="16"/>
      <c r="BF63" s="125"/>
      <c r="BG63" s="50"/>
    </row>
    <row r="64" spans="1:59" s="195" customFormat="1" ht="20.100000000000001" customHeight="1" x14ac:dyDescent="0.2">
      <c r="A64" s="20" t="s">
        <v>103</v>
      </c>
      <c r="B64" s="94" t="s">
        <v>202</v>
      </c>
      <c r="C64" s="49">
        <f t="shared" si="44"/>
        <v>30</v>
      </c>
      <c r="D64" s="12">
        <f t="shared" si="29"/>
        <v>15</v>
      </c>
      <c r="E64" s="13">
        <f t="shared" si="30"/>
        <v>15</v>
      </c>
      <c r="F64" s="13">
        <f t="shared" si="31"/>
        <v>0</v>
      </c>
      <c r="G64" s="13">
        <f t="shared" si="32"/>
        <v>0</v>
      </c>
      <c r="H64" s="13">
        <f t="shared" si="33"/>
        <v>0</v>
      </c>
      <c r="I64" s="16">
        <f t="shared" si="34"/>
        <v>0</v>
      </c>
      <c r="J64" s="125" t="s">
        <v>87</v>
      </c>
      <c r="K64" s="50">
        <f t="shared" si="36"/>
        <v>2</v>
      </c>
      <c r="L64" s="11"/>
      <c r="M64" s="10"/>
      <c r="N64" s="10"/>
      <c r="O64" s="10"/>
      <c r="P64" s="10"/>
      <c r="Q64" s="39"/>
      <c r="R64" s="125"/>
      <c r="S64" s="50"/>
      <c r="T64" s="11"/>
      <c r="U64" s="10"/>
      <c r="V64" s="10"/>
      <c r="W64" s="10"/>
      <c r="X64" s="10"/>
      <c r="Y64" s="39"/>
      <c r="Z64" s="125"/>
      <c r="AA64" s="50"/>
      <c r="AB64" s="11"/>
      <c r="AC64" s="10"/>
      <c r="AD64" s="10"/>
      <c r="AE64" s="10"/>
      <c r="AF64" s="10"/>
      <c r="AG64" s="39"/>
      <c r="AH64" s="125"/>
      <c r="AI64" s="50"/>
      <c r="AJ64" s="11"/>
      <c r="AK64" s="10"/>
      <c r="AL64" s="10"/>
      <c r="AM64" s="10"/>
      <c r="AN64" s="10"/>
      <c r="AO64" s="39"/>
      <c r="AP64" s="125"/>
      <c r="AQ64" s="50"/>
      <c r="AR64" s="12">
        <v>15</v>
      </c>
      <c r="AS64" s="13">
        <v>15</v>
      </c>
      <c r="AT64" s="13"/>
      <c r="AU64" s="13"/>
      <c r="AV64" s="13"/>
      <c r="AW64" s="16"/>
      <c r="AX64" s="125" t="s">
        <v>87</v>
      </c>
      <c r="AY64" s="50">
        <v>2</v>
      </c>
      <c r="AZ64" s="12"/>
      <c r="BA64" s="13"/>
      <c r="BB64" s="13"/>
      <c r="BC64" s="13"/>
      <c r="BD64" s="13"/>
      <c r="BE64" s="16"/>
      <c r="BF64" s="125"/>
      <c r="BG64" s="50"/>
    </row>
    <row r="65" spans="1:59" s="195" customFormat="1" ht="20.100000000000001" customHeight="1" x14ac:dyDescent="0.2">
      <c r="A65" s="20" t="s">
        <v>105</v>
      </c>
      <c r="B65" s="94" t="s">
        <v>203</v>
      </c>
      <c r="C65" s="49">
        <f t="shared" si="44"/>
        <v>120</v>
      </c>
      <c r="D65" s="12">
        <f t="shared" si="29"/>
        <v>40</v>
      </c>
      <c r="E65" s="13">
        <f t="shared" si="30"/>
        <v>80</v>
      </c>
      <c r="F65" s="13">
        <f t="shared" si="31"/>
        <v>0</v>
      </c>
      <c r="G65" s="13">
        <f t="shared" si="32"/>
        <v>0</v>
      </c>
      <c r="H65" s="13">
        <f t="shared" si="33"/>
        <v>0</v>
      </c>
      <c r="I65" s="16">
        <f t="shared" si="34"/>
        <v>0</v>
      </c>
      <c r="J65" s="125" t="s">
        <v>87</v>
      </c>
      <c r="K65" s="50">
        <f t="shared" si="36"/>
        <v>6</v>
      </c>
      <c r="L65" s="11"/>
      <c r="M65" s="10"/>
      <c r="N65" s="10"/>
      <c r="O65" s="10"/>
      <c r="P65" s="10"/>
      <c r="Q65" s="39"/>
      <c r="R65" s="125"/>
      <c r="S65" s="50"/>
      <c r="T65" s="11"/>
      <c r="U65" s="10"/>
      <c r="V65" s="10"/>
      <c r="W65" s="10"/>
      <c r="X65" s="10"/>
      <c r="Y65" s="39"/>
      <c r="Z65" s="125"/>
      <c r="AA65" s="50"/>
      <c r="AB65" s="11">
        <v>10</v>
      </c>
      <c r="AC65" s="10">
        <v>20</v>
      </c>
      <c r="AD65" s="10"/>
      <c r="AE65" s="10"/>
      <c r="AF65" s="10"/>
      <c r="AG65" s="39"/>
      <c r="AH65" s="125" t="s">
        <v>7</v>
      </c>
      <c r="AI65" s="50">
        <v>1</v>
      </c>
      <c r="AJ65" s="11">
        <v>10</v>
      </c>
      <c r="AK65" s="10">
        <v>20</v>
      </c>
      <c r="AL65" s="10"/>
      <c r="AM65" s="10"/>
      <c r="AN65" s="10"/>
      <c r="AO65" s="39"/>
      <c r="AP65" s="125" t="s">
        <v>7</v>
      </c>
      <c r="AQ65" s="50">
        <v>1</v>
      </c>
      <c r="AR65" s="12">
        <v>10</v>
      </c>
      <c r="AS65" s="13">
        <v>20</v>
      </c>
      <c r="AT65" s="13"/>
      <c r="AU65" s="13"/>
      <c r="AV65" s="13"/>
      <c r="AW65" s="16"/>
      <c r="AX65" s="125" t="s">
        <v>7</v>
      </c>
      <c r="AY65" s="50">
        <v>1</v>
      </c>
      <c r="AZ65" s="12">
        <v>10</v>
      </c>
      <c r="BA65" s="13">
        <v>20</v>
      </c>
      <c r="BB65" s="13"/>
      <c r="BC65" s="13"/>
      <c r="BD65" s="13"/>
      <c r="BE65" s="16"/>
      <c r="BF65" s="125" t="s">
        <v>87</v>
      </c>
      <c r="BG65" s="50">
        <v>3</v>
      </c>
    </row>
    <row r="66" spans="1:59" s="195" customFormat="1" ht="20.100000000000001" customHeight="1" x14ac:dyDescent="0.2">
      <c r="A66" s="20" t="s">
        <v>107</v>
      </c>
      <c r="B66" s="48" t="s">
        <v>204</v>
      </c>
      <c r="C66" s="49">
        <f t="shared" si="44"/>
        <v>30</v>
      </c>
      <c r="D66" s="12">
        <f t="shared" si="29"/>
        <v>15</v>
      </c>
      <c r="E66" s="13">
        <f t="shared" si="30"/>
        <v>15</v>
      </c>
      <c r="F66" s="13">
        <f t="shared" si="31"/>
        <v>0</v>
      </c>
      <c r="G66" s="13">
        <f t="shared" si="32"/>
        <v>0</v>
      </c>
      <c r="H66" s="13">
        <f t="shared" si="33"/>
        <v>0</v>
      </c>
      <c r="I66" s="16">
        <f t="shared" si="34"/>
        <v>0</v>
      </c>
      <c r="J66" s="125" t="s">
        <v>7</v>
      </c>
      <c r="K66" s="50">
        <f t="shared" si="36"/>
        <v>2</v>
      </c>
      <c r="L66" s="11"/>
      <c r="M66" s="10"/>
      <c r="N66" s="10"/>
      <c r="O66" s="10"/>
      <c r="P66" s="10"/>
      <c r="Q66" s="39"/>
      <c r="R66" s="125"/>
      <c r="S66" s="50"/>
      <c r="T66" s="11"/>
      <c r="U66" s="10"/>
      <c r="V66" s="10"/>
      <c r="W66" s="10"/>
      <c r="X66" s="10"/>
      <c r="Y66" s="39"/>
      <c r="Z66" s="125"/>
      <c r="AA66" s="50"/>
      <c r="AB66" s="11">
        <v>15</v>
      </c>
      <c r="AC66" s="10">
        <v>15</v>
      </c>
      <c r="AD66" s="10"/>
      <c r="AE66" s="10"/>
      <c r="AF66" s="10"/>
      <c r="AG66" s="39"/>
      <c r="AH66" s="125" t="s">
        <v>7</v>
      </c>
      <c r="AI66" s="50">
        <v>2</v>
      </c>
      <c r="AJ66" s="11"/>
      <c r="AK66" s="10"/>
      <c r="AL66" s="10"/>
      <c r="AM66" s="10"/>
      <c r="AN66" s="10"/>
      <c r="AO66" s="39"/>
      <c r="AP66" s="125"/>
      <c r="AQ66" s="50"/>
      <c r="AR66" s="12"/>
      <c r="AS66" s="13"/>
      <c r="AT66" s="13"/>
      <c r="AU66" s="13"/>
      <c r="AV66" s="13"/>
      <c r="AW66" s="16"/>
      <c r="AX66" s="125"/>
      <c r="AY66" s="50"/>
      <c r="AZ66" s="12"/>
      <c r="BA66" s="13"/>
      <c r="BB66" s="13"/>
      <c r="BC66" s="13"/>
      <c r="BD66" s="13"/>
      <c r="BE66" s="16"/>
      <c r="BF66" s="125"/>
      <c r="BG66" s="50"/>
    </row>
    <row r="67" spans="1:59" s="195" customFormat="1" ht="20.100000000000001" customHeight="1" thickBot="1" x14ac:dyDescent="0.25">
      <c r="A67" s="142" t="s">
        <v>109</v>
      </c>
      <c r="B67" s="70" t="s">
        <v>205</v>
      </c>
      <c r="C67" s="57">
        <f t="shared" si="44"/>
        <v>45</v>
      </c>
      <c r="D67" s="18">
        <f t="shared" si="29"/>
        <v>15</v>
      </c>
      <c r="E67" s="17">
        <f t="shared" si="30"/>
        <v>30</v>
      </c>
      <c r="F67" s="17">
        <f t="shared" si="31"/>
        <v>0</v>
      </c>
      <c r="G67" s="17">
        <f t="shared" si="32"/>
        <v>0</v>
      </c>
      <c r="H67" s="17">
        <f t="shared" si="33"/>
        <v>0</v>
      </c>
      <c r="I67" s="19">
        <f t="shared" si="34"/>
        <v>0</v>
      </c>
      <c r="J67" s="147" t="s">
        <v>7</v>
      </c>
      <c r="K67" s="58">
        <f t="shared" si="36"/>
        <v>3</v>
      </c>
      <c r="L67" s="15"/>
      <c r="M67" s="14"/>
      <c r="N67" s="14"/>
      <c r="O67" s="14"/>
      <c r="P67" s="14"/>
      <c r="Q67" s="131"/>
      <c r="R67" s="147"/>
      <c r="S67" s="58"/>
      <c r="T67" s="15"/>
      <c r="U67" s="14"/>
      <c r="V67" s="14"/>
      <c r="W67" s="14"/>
      <c r="X67" s="14"/>
      <c r="Y67" s="131"/>
      <c r="Z67" s="147"/>
      <c r="AA67" s="58"/>
      <c r="AB67" s="15"/>
      <c r="AC67" s="14"/>
      <c r="AD67" s="14"/>
      <c r="AE67" s="14"/>
      <c r="AF67" s="14"/>
      <c r="AG67" s="131"/>
      <c r="AH67" s="147"/>
      <c r="AI67" s="58"/>
      <c r="AJ67" s="15"/>
      <c r="AK67" s="14"/>
      <c r="AL67" s="14"/>
      <c r="AM67" s="14"/>
      <c r="AN67" s="14"/>
      <c r="AO67" s="131"/>
      <c r="AP67" s="147"/>
      <c r="AQ67" s="58"/>
      <c r="AR67" s="18">
        <v>15</v>
      </c>
      <c r="AS67" s="17">
        <v>30</v>
      </c>
      <c r="AT67" s="17"/>
      <c r="AU67" s="17"/>
      <c r="AV67" s="17"/>
      <c r="AW67" s="19"/>
      <c r="AX67" s="147" t="s">
        <v>7</v>
      </c>
      <c r="AY67" s="58">
        <v>3</v>
      </c>
      <c r="AZ67" s="18"/>
      <c r="BA67" s="17"/>
      <c r="BB67" s="17"/>
      <c r="BC67" s="17"/>
      <c r="BD67" s="17"/>
      <c r="BE67" s="19"/>
      <c r="BF67" s="147"/>
      <c r="BG67" s="58"/>
    </row>
    <row r="68" spans="1:59" s="195" customFormat="1" ht="24.95" customHeight="1" thickBot="1" x14ac:dyDescent="0.25">
      <c r="A68" s="264" t="s">
        <v>206</v>
      </c>
      <c r="B68" s="72" t="s">
        <v>73</v>
      </c>
      <c r="C68" s="61">
        <f t="shared" si="44"/>
        <v>0</v>
      </c>
      <c r="D68" s="62">
        <f t="shared" si="29"/>
        <v>0</v>
      </c>
      <c r="E68" s="63">
        <f t="shared" si="30"/>
        <v>0</v>
      </c>
      <c r="F68" s="63">
        <f t="shared" si="31"/>
        <v>0</v>
      </c>
      <c r="G68" s="63">
        <f t="shared" si="32"/>
        <v>0</v>
      </c>
      <c r="H68" s="63">
        <f t="shared" si="33"/>
        <v>0</v>
      </c>
      <c r="I68" s="64">
        <f t="shared" si="34"/>
        <v>0</v>
      </c>
      <c r="J68" s="65" t="s">
        <v>7</v>
      </c>
      <c r="K68" s="66">
        <f t="shared" si="36"/>
        <v>16</v>
      </c>
      <c r="L68" s="62"/>
      <c r="M68" s="63"/>
      <c r="N68" s="63"/>
      <c r="O68" s="63"/>
      <c r="P68" s="63"/>
      <c r="Q68" s="64"/>
      <c r="R68" s="65"/>
      <c r="S68" s="157"/>
      <c r="T68" s="62"/>
      <c r="U68" s="63"/>
      <c r="V68" s="63"/>
      <c r="W68" s="63"/>
      <c r="X68" s="63"/>
      <c r="Y68" s="64"/>
      <c r="Z68" s="65" t="s">
        <v>7</v>
      </c>
      <c r="AA68" s="157">
        <v>3</v>
      </c>
      <c r="AB68" s="62"/>
      <c r="AC68" s="63"/>
      <c r="AD68" s="63"/>
      <c r="AE68" s="63"/>
      <c r="AF68" s="63"/>
      <c r="AG68" s="64"/>
      <c r="AH68" s="65" t="s">
        <v>7</v>
      </c>
      <c r="AI68" s="66">
        <v>1</v>
      </c>
      <c r="AJ68" s="62"/>
      <c r="AK68" s="63"/>
      <c r="AL68" s="63"/>
      <c r="AM68" s="63"/>
      <c r="AN68" s="63"/>
      <c r="AO68" s="64"/>
      <c r="AP68" s="65" t="s">
        <v>7</v>
      </c>
      <c r="AQ68" s="66">
        <v>4</v>
      </c>
      <c r="AR68" s="62"/>
      <c r="AS68" s="63"/>
      <c r="AT68" s="63"/>
      <c r="AU68" s="63"/>
      <c r="AV68" s="63"/>
      <c r="AW68" s="64"/>
      <c r="AX68" s="65" t="s">
        <v>7</v>
      </c>
      <c r="AY68" s="66">
        <v>5</v>
      </c>
      <c r="AZ68" s="62"/>
      <c r="BA68" s="63"/>
      <c r="BB68" s="63"/>
      <c r="BC68" s="63"/>
      <c r="BD68" s="63"/>
      <c r="BE68" s="64"/>
      <c r="BF68" s="65" t="s">
        <v>7</v>
      </c>
      <c r="BG68" s="66">
        <v>3</v>
      </c>
    </row>
    <row r="69" spans="1:59" s="239" customFormat="1" ht="69.95" customHeight="1" thickBot="1" x14ac:dyDescent="0.25">
      <c r="A69" s="560" t="s">
        <v>237</v>
      </c>
      <c r="B69" s="561"/>
      <c r="C69" s="240">
        <f t="shared" ref="C69:Q69" si="45">C70+C108</f>
        <v>945</v>
      </c>
      <c r="D69" s="241">
        <f t="shared" si="45"/>
        <v>335</v>
      </c>
      <c r="E69" s="242">
        <f t="shared" si="45"/>
        <v>565</v>
      </c>
      <c r="F69" s="242">
        <f t="shared" si="45"/>
        <v>0</v>
      </c>
      <c r="G69" s="242">
        <f t="shared" si="45"/>
        <v>45</v>
      </c>
      <c r="H69" s="242">
        <f t="shared" si="45"/>
        <v>0</v>
      </c>
      <c r="I69" s="243">
        <f t="shared" si="45"/>
        <v>0</v>
      </c>
      <c r="J69" s="244">
        <f t="shared" si="45"/>
        <v>0</v>
      </c>
      <c r="K69" s="245">
        <f t="shared" si="45"/>
        <v>95</v>
      </c>
      <c r="L69" s="241">
        <f t="shared" si="45"/>
        <v>0</v>
      </c>
      <c r="M69" s="242">
        <f t="shared" si="45"/>
        <v>0</v>
      </c>
      <c r="N69" s="242">
        <f t="shared" si="45"/>
        <v>0</v>
      </c>
      <c r="O69" s="242">
        <f t="shared" si="45"/>
        <v>0</v>
      </c>
      <c r="P69" s="242">
        <f t="shared" si="45"/>
        <v>0</v>
      </c>
      <c r="Q69" s="243">
        <f t="shared" si="45"/>
        <v>0</v>
      </c>
      <c r="R69" s="244"/>
      <c r="S69" s="245">
        <f t="shared" ref="S69:Y69" si="46">S70+S108</f>
        <v>0</v>
      </c>
      <c r="T69" s="241">
        <f t="shared" si="46"/>
        <v>0</v>
      </c>
      <c r="U69" s="242">
        <f t="shared" si="46"/>
        <v>0</v>
      </c>
      <c r="V69" s="242">
        <f t="shared" si="46"/>
        <v>0</v>
      </c>
      <c r="W69" s="242">
        <f t="shared" si="46"/>
        <v>0</v>
      </c>
      <c r="X69" s="242">
        <f t="shared" si="46"/>
        <v>0</v>
      </c>
      <c r="Y69" s="243">
        <f t="shared" si="46"/>
        <v>0</v>
      </c>
      <c r="Z69" s="244"/>
      <c r="AA69" s="245">
        <f t="shared" ref="AA69:AG69" si="47">AA70+AA108</f>
        <v>3</v>
      </c>
      <c r="AB69" s="241">
        <f t="shared" si="47"/>
        <v>100</v>
      </c>
      <c r="AC69" s="242">
        <f t="shared" si="47"/>
        <v>145</v>
      </c>
      <c r="AD69" s="242">
        <f t="shared" si="47"/>
        <v>0</v>
      </c>
      <c r="AE69" s="242">
        <f t="shared" si="47"/>
        <v>0</v>
      </c>
      <c r="AF69" s="242">
        <f t="shared" si="47"/>
        <v>0</v>
      </c>
      <c r="AG69" s="243">
        <f t="shared" si="47"/>
        <v>0</v>
      </c>
      <c r="AH69" s="244"/>
      <c r="AI69" s="245">
        <f t="shared" ref="AI69:AO69" si="48">AI70+AI108</f>
        <v>17</v>
      </c>
      <c r="AJ69" s="241">
        <f t="shared" si="48"/>
        <v>100</v>
      </c>
      <c r="AK69" s="242">
        <f t="shared" si="48"/>
        <v>105</v>
      </c>
      <c r="AL69" s="242">
        <f t="shared" si="48"/>
        <v>0</v>
      </c>
      <c r="AM69" s="242">
        <f t="shared" si="48"/>
        <v>0</v>
      </c>
      <c r="AN69" s="242">
        <f t="shared" si="48"/>
        <v>0</v>
      </c>
      <c r="AO69" s="243">
        <f t="shared" si="48"/>
        <v>0</v>
      </c>
      <c r="AP69" s="244"/>
      <c r="AQ69" s="245">
        <f t="shared" ref="AQ69:AW69" si="49">AQ70+AQ108</f>
        <v>25</v>
      </c>
      <c r="AR69" s="241">
        <f t="shared" si="49"/>
        <v>105</v>
      </c>
      <c r="AS69" s="242">
        <f t="shared" si="49"/>
        <v>150</v>
      </c>
      <c r="AT69" s="242">
        <f t="shared" si="49"/>
        <v>0</v>
      </c>
      <c r="AU69" s="242">
        <f t="shared" si="49"/>
        <v>0</v>
      </c>
      <c r="AV69" s="242">
        <f t="shared" si="49"/>
        <v>0</v>
      </c>
      <c r="AW69" s="243">
        <f t="shared" si="49"/>
        <v>0</v>
      </c>
      <c r="AX69" s="244"/>
      <c r="AY69" s="245">
        <f t="shared" ref="AY69:BE69" si="50">AY70+AY108</f>
        <v>28</v>
      </c>
      <c r="AZ69" s="241">
        <f t="shared" si="50"/>
        <v>30</v>
      </c>
      <c r="BA69" s="242">
        <f t="shared" si="50"/>
        <v>165</v>
      </c>
      <c r="BB69" s="242">
        <f t="shared" si="50"/>
        <v>0</v>
      </c>
      <c r="BC69" s="242">
        <f t="shared" si="50"/>
        <v>45</v>
      </c>
      <c r="BD69" s="242">
        <f t="shared" si="50"/>
        <v>0</v>
      </c>
      <c r="BE69" s="243">
        <f t="shared" si="50"/>
        <v>0</v>
      </c>
      <c r="BF69" s="244"/>
      <c r="BG69" s="245">
        <f>BG70+BG108</f>
        <v>22</v>
      </c>
    </row>
    <row r="70" spans="1:59" s="197" customFormat="1" ht="24.95" customHeight="1" thickBot="1" x14ac:dyDescent="0.25">
      <c r="A70" s="33" t="s">
        <v>36</v>
      </c>
      <c r="B70" s="34" t="s">
        <v>220</v>
      </c>
      <c r="C70" s="25">
        <f t="shared" ref="C70:AH70" si="51">SUM(C71:C107)</f>
        <v>945</v>
      </c>
      <c r="D70" s="135">
        <f t="shared" si="51"/>
        <v>335</v>
      </c>
      <c r="E70" s="136">
        <f t="shared" si="51"/>
        <v>565</v>
      </c>
      <c r="F70" s="136">
        <f t="shared" si="51"/>
        <v>0</v>
      </c>
      <c r="G70" s="136">
        <f t="shared" si="51"/>
        <v>45</v>
      </c>
      <c r="H70" s="136">
        <f t="shared" si="51"/>
        <v>0</v>
      </c>
      <c r="I70" s="29">
        <f t="shared" si="51"/>
        <v>0</v>
      </c>
      <c r="J70" s="148">
        <f t="shared" si="51"/>
        <v>0</v>
      </c>
      <c r="K70" s="28">
        <f t="shared" si="51"/>
        <v>79</v>
      </c>
      <c r="L70" s="135">
        <f t="shared" si="51"/>
        <v>0</v>
      </c>
      <c r="M70" s="136">
        <f t="shared" si="51"/>
        <v>0</v>
      </c>
      <c r="N70" s="136">
        <f t="shared" si="51"/>
        <v>0</v>
      </c>
      <c r="O70" s="136">
        <f t="shared" si="51"/>
        <v>0</v>
      </c>
      <c r="P70" s="136">
        <f t="shared" si="51"/>
        <v>0</v>
      </c>
      <c r="Q70" s="29">
        <f t="shared" si="51"/>
        <v>0</v>
      </c>
      <c r="R70" s="148">
        <f t="shared" si="51"/>
        <v>0</v>
      </c>
      <c r="S70" s="28">
        <f t="shared" si="51"/>
        <v>0</v>
      </c>
      <c r="T70" s="135">
        <f t="shared" si="51"/>
        <v>0</v>
      </c>
      <c r="U70" s="136">
        <f t="shared" si="51"/>
        <v>0</v>
      </c>
      <c r="V70" s="136">
        <f t="shared" si="51"/>
        <v>0</v>
      </c>
      <c r="W70" s="136">
        <f t="shared" si="51"/>
        <v>0</v>
      </c>
      <c r="X70" s="136">
        <f t="shared" si="51"/>
        <v>0</v>
      </c>
      <c r="Y70" s="29">
        <f t="shared" si="51"/>
        <v>0</v>
      </c>
      <c r="Z70" s="148">
        <f t="shared" si="51"/>
        <v>0</v>
      </c>
      <c r="AA70" s="28">
        <f t="shared" si="51"/>
        <v>0</v>
      </c>
      <c r="AB70" s="135">
        <f t="shared" si="51"/>
        <v>100</v>
      </c>
      <c r="AC70" s="136">
        <f t="shared" si="51"/>
        <v>145</v>
      </c>
      <c r="AD70" s="136">
        <f t="shared" si="51"/>
        <v>0</v>
      </c>
      <c r="AE70" s="136">
        <f t="shared" si="51"/>
        <v>0</v>
      </c>
      <c r="AF70" s="136">
        <f t="shared" si="51"/>
        <v>0</v>
      </c>
      <c r="AG70" s="29">
        <f t="shared" si="51"/>
        <v>0</v>
      </c>
      <c r="AH70" s="148">
        <f t="shared" si="51"/>
        <v>0</v>
      </c>
      <c r="AI70" s="28">
        <f t="shared" ref="AI70:BG70" si="52">SUM(AI71:AI107)</f>
        <v>15</v>
      </c>
      <c r="AJ70" s="135">
        <f t="shared" si="52"/>
        <v>100</v>
      </c>
      <c r="AK70" s="136">
        <f t="shared" si="52"/>
        <v>105</v>
      </c>
      <c r="AL70" s="136">
        <f t="shared" si="52"/>
        <v>0</v>
      </c>
      <c r="AM70" s="136">
        <f t="shared" si="52"/>
        <v>0</v>
      </c>
      <c r="AN70" s="136">
        <f t="shared" si="52"/>
        <v>0</v>
      </c>
      <c r="AO70" s="29">
        <f t="shared" si="52"/>
        <v>0</v>
      </c>
      <c r="AP70" s="148">
        <f t="shared" si="52"/>
        <v>0</v>
      </c>
      <c r="AQ70" s="28">
        <f t="shared" si="52"/>
        <v>21</v>
      </c>
      <c r="AR70" s="135">
        <f t="shared" si="52"/>
        <v>105</v>
      </c>
      <c r="AS70" s="136">
        <f t="shared" si="52"/>
        <v>150</v>
      </c>
      <c r="AT70" s="136">
        <f t="shared" si="52"/>
        <v>0</v>
      </c>
      <c r="AU70" s="136">
        <f t="shared" si="52"/>
        <v>0</v>
      </c>
      <c r="AV70" s="136">
        <f t="shared" si="52"/>
        <v>0</v>
      </c>
      <c r="AW70" s="29">
        <f t="shared" si="52"/>
        <v>0</v>
      </c>
      <c r="AX70" s="148">
        <f t="shared" si="52"/>
        <v>0</v>
      </c>
      <c r="AY70" s="28">
        <f t="shared" si="52"/>
        <v>24</v>
      </c>
      <c r="AZ70" s="135">
        <f t="shared" si="52"/>
        <v>30</v>
      </c>
      <c r="BA70" s="136">
        <f t="shared" si="52"/>
        <v>165</v>
      </c>
      <c r="BB70" s="136">
        <f t="shared" si="52"/>
        <v>0</v>
      </c>
      <c r="BC70" s="136">
        <f t="shared" si="52"/>
        <v>45</v>
      </c>
      <c r="BD70" s="136">
        <f t="shared" si="52"/>
        <v>0</v>
      </c>
      <c r="BE70" s="29">
        <f t="shared" si="52"/>
        <v>0</v>
      </c>
      <c r="BF70" s="148">
        <f t="shared" si="52"/>
        <v>0</v>
      </c>
      <c r="BG70" s="28">
        <f t="shared" si="52"/>
        <v>19</v>
      </c>
    </row>
    <row r="71" spans="1:59" s="197" customFormat="1" ht="20.100000000000001" customHeight="1" x14ac:dyDescent="0.2">
      <c r="A71" s="35" t="s">
        <v>97</v>
      </c>
      <c r="B71" s="119" t="s">
        <v>98</v>
      </c>
      <c r="C71" s="23">
        <f t="shared" ref="C71:C108" si="53">SUM(D71:I71)</f>
        <v>30</v>
      </c>
      <c r="D71" s="3">
        <f t="shared" ref="D71:D108" si="54">L71+T71+AB71+AJ71+AR71+AZ71</f>
        <v>15</v>
      </c>
      <c r="E71" s="4">
        <f t="shared" ref="E71:E108" si="55">M71+U71+AC71+AK71+AS71+BA71</f>
        <v>15</v>
      </c>
      <c r="F71" s="4">
        <f t="shared" ref="F71:F108" si="56">N71+V71+AD71+AL71+AT71+BB71</f>
        <v>0</v>
      </c>
      <c r="G71" s="4">
        <f t="shared" ref="G71:G108" si="57">O71+W71+AE71+AM71+AU71+BC71</f>
        <v>0</v>
      </c>
      <c r="H71" s="4">
        <f t="shared" ref="H71:H108" si="58">P71+X71+AF71+AN71+AV71+BD71</f>
        <v>0</v>
      </c>
      <c r="I71" s="5">
        <f t="shared" ref="I71:I108" si="59">Q71+Y71+AG71+AO71+AW71+BE71</f>
        <v>0</v>
      </c>
      <c r="J71" s="149" t="s">
        <v>7</v>
      </c>
      <c r="K71" s="150">
        <f t="shared" ref="K71:K108" si="60">S71+AA71+AI71+AQ71+AY71+BG71</f>
        <v>2</v>
      </c>
      <c r="L71" s="7"/>
      <c r="M71" s="6"/>
      <c r="N71" s="6"/>
      <c r="O71" s="6"/>
      <c r="P71" s="6"/>
      <c r="Q71" s="36"/>
      <c r="R71" s="158"/>
      <c r="S71" s="150"/>
      <c r="T71" s="198"/>
      <c r="U71" s="9"/>
      <c r="V71" s="9"/>
      <c r="W71" s="9"/>
      <c r="X71" s="9"/>
      <c r="Y71" s="36"/>
      <c r="Z71" s="158"/>
      <c r="AA71" s="150"/>
      <c r="AB71" s="7">
        <v>15</v>
      </c>
      <c r="AC71" s="6">
        <v>15</v>
      </c>
      <c r="AD71" s="6"/>
      <c r="AE71" s="6"/>
      <c r="AF71" s="6"/>
      <c r="AG71" s="36"/>
      <c r="AH71" s="158" t="s">
        <v>7</v>
      </c>
      <c r="AI71" s="150">
        <v>2</v>
      </c>
      <c r="AJ71" s="198"/>
      <c r="AK71" s="9"/>
      <c r="AL71" s="9"/>
      <c r="AM71" s="9"/>
      <c r="AN71" s="9"/>
      <c r="AO71" s="36"/>
      <c r="AP71" s="158"/>
      <c r="AQ71" s="150"/>
      <c r="AR71" s="198"/>
      <c r="AS71" s="9"/>
      <c r="AT71" s="9"/>
      <c r="AU71" s="9"/>
      <c r="AV71" s="9"/>
      <c r="AW71" s="36"/>
      <c r="AX71" s="158"/>
      <c r="AY71" s="150"/>
      <c r="AZ71" s="198"/>
      <c r="BA71" s="9"/>
      <c r="BB71" s="9"/>
      <c r="BC71" s="9"/>
      <c r="BD71" s="9"/>
      <c r="BE71" s="36"/>
      <c r="BF71" s="158"/>
      <c r="BG71" s="150"/>
    </row>
    <row r="72" spans="1:59" s="199" customFormat="1" ht="20.100000000000001" customHeight="1" x14ac:dyDescent="0.2">
      <c r="A72" s="35" t="s">
        <v>99</v>
      </c>
      <c r="B72" s="98" t="s">
        <v>100</v>
      </c>
      <c r="C72" s="128">
        <f t="shared" si="53"/>
        <v>40</v>
      </c>
      <c r="D72" s="12">
        <f t="shared" si="54"/>
        <v>10</v>
      </c>
      <c r="E72" s="13">
        <f t="shared" si="55"/>
        <v>30</v>
      </c>
      <c r="F72" s="13">
        <f t="shared" si="56"/>
        <v>0</v>
      </c>
      <c r="G72" s="13">
        <f t="shared" si="57"/>
        <v>0</v>
      </c>
      <c r="H72" s="13">
        <f t="shared" si="58"/>
        <v>0</v>
      </c>
      <c r="I72" s="16">
        <f t="shared" si="59"/>
        <v>0</v>
      </c>
      <c r="J72" s="151" t="s">
        <v>7</v>
      </c>
      <c r="K72" s="40">
        <f t="shared" si="60"/>
        <v>2</v>
      </c>
      <c r="L72" s="11"/>
      <c r="M72" s="10"/>
      <c r="N72" s="10"/>
      <c r="O72" s="10"/>
      <c r="P72" s="10"/>
      <c r="Q72" s="39"/>
      <c r="R72" s="126"/>
      <c r="S72" s="40"/>
      <c r="T72" s="129"/>
      <c r="U72" s="41"/>
      <c r="V72" s="41"/>
      <c r="W72" s="41"/>
      <c r="X72" s="41"/>
      <c r="Y72" s="39"/>
      <c r="Z72" s="126"/>
      <c r="AA72" s="40"/>
      <c r="AB72" s="11">
        <v>10</v>
      </c>
      <c r="AC72" s="10">
        <v>30</v>
      </c>
      <c r="AD72" s="10"/>
      <c r="AE72" s="10"/>
      <c r="AF72" s="10"/>
      <c r="AG72" s="39"/>
      <c r="AH72" s="126" t="s">
        <v>7</v>
      </c>
      <c r="AI72" s="40">
        <v>2</v>
      </c>
      <c r="AJ72" s="129"/>
      <c r="AK72" s="41"/>
      <c r="AL72" s="41"/>
      <c r="AM72" s="41"/>
      <c r="AN72" s="41"/>
      <c r="AO72" s="39"/>
      <c r="AP72" s="126"/>
      <c r="AQ72" s="40"/>
      <c r="AR72" s="129"/>
      <c r="AS72" s="41"/>
      <c r="AT72" s="41"/>
      <c r="AU72" s="41"/>
      <c r="AV72" s="41"/>
      <c r="AW72" s="39"/>
      <c r="AX72" s="126"/>
      <c r="AY72" s="40"/>
      <c r="AZ72" s="129"/>
      <c r="BA72" s="41"/>
      <c r="BB72" s="41"/>
      <c r="BC72" s="41"/>
      <c r="BD72" s="41"/>
      <c r="BE72" s="39"/>
      <c r="BF72" s="126"/>
      <c r="BG72" s="40"/>
    </row>
    <row r="73" spans="1:59" s="200" customFormat="1" ht="20.100000000000001" customHeight="1" x14ac:dyDescent="0.2">
      <c r="A73" s="35" t="s">
        <v>101</v>
      </c>
      <c r="B73" s="98" t="s">
        <v>102</v>
      </c>
      <c r="C73" s="128">
        <f t="shared" si="53"/>
        <v>10</v>
      </c>
      <c r="D73" s="12">
        <f t="shared" si="54"/>
        <v>0</v>
      </c>
      <c r="E73" s="13">
        <f t="shared" si="55"/>
        <v>10</v>
      </c>
      <c r="F73" s="13">
        <f t="shared" si="56"/>
        <v>0</v>
      </c>
      <c r="G73" s="13">
        <f t="shared" si="57"/>
        <v>0</v>
      </c>
      <c r="H73" s="13">
        <f t="shared" si="58"/>
        <v>0</v>
      </c>
      <c r="I73" s="16">
        <f t="shared" si="59"/>
        <v>0</v>
      </c>
      <c r="J73" s="151" t="s">
        <v>7</v>
      </c>
      <c r="K73" s="40">
        <f t="shared" si="60"/>
        <v>1</v>
      </c>
      <c r="L73" s="129"/>
      <c r="M73" s="41"/>
      <c r="N73" s="41"/>
      <c r="O73" s="41"/>
      <c r="P73" s="41"/>
      <c r="Q73" s="39"/>
      <c r="R73" s="126"/>
      <c r="S73" s="40"/>
      <c r="T73" s="129"/>
      <c r="U73" s="41"/>
      <c r="V73" s="41"/>
      <c r="W73" s="41"/>
      <c r="X73" s="41"/>
      <c r="Y73" s="39"/>
      <c r="Z73" s="126"/>
      <c r="AA73" s="40"/>
      <c r="AB73" s="11"/>
      <c r="AC73" s="10">
        <v>10</v>
      </c>
      <c r="AD73" s="10"/>
      <c r="AE73" s="10"/>
      <c r="AF73" s="10"/>
      <c r="AG73" s="39"/>
      <c r="AH73" s="126" t="s">
        <v>7</v>
      </c>
      <c r="AI73" s="40">
        <v>1</v>
      </c>
      <c r="AJ73" s="129"/>
      <c r="AK73" s="41"/>
      <c r="AL73" s="41"/>
      <c r="AM73" s="41"/>
      <c r="AN73" s="41"/>
      <c r="AO73" s="39"/>
      <c r="AP73" s="126"/>
      <c r="AQ73" s="40"/>
      <c r="AR73" s="11"/>
      <c r="AS73" s="10"/>
      <c r="AT73" s="10"/>
      <c r="AU73" s="10"/>
      <c r="AV73" s="10"/>
      <c r="AW73" s="39"/>
      <c r="AX73" s="126"/>
      <c r="AY73" s="40"/>
      <c r="AZ73" s="129"/>
      <c r="BA73" s="41"/>
      <c r="BB73" s="41"/>
      <c r="BC73" s="41"/>
      <c r="BD73" s="41"/>
      <c r="BE73" s="39"/>
      <c r="BF73" s="126"/>
      <c r="BG73" s="40"/>
    </row>
    <row r="74" spans="1:59" s="200" customFormat="1" ht="20.100000000000001" customHeight="1" x14ac:dyDescent="0.2">
      <c r="A74" s="35" t="s">
        <v>113</v>
      </c>
      <c r="B74" s="121" t="s">
        <v>114</v>
      </c>
      <c r="C74" s="128">
        <f t="shared" si="53"/>
        <v>15</v>
      </c>
      <c r="D74" s="12">
        <f t="shared" si="54"/>
        <v>15</v>
      </c>
      <c r="E74" s="13">
        <f t="shared" si="55"/>
        <v>0</v>
      </c>
      <c r="F74" s="13">
        <f t="shared" si="56"/>
        <v>0</v>
      </c>
      <c r="G74" s="13">
        <f t="shared" si="57"/>
        <v>0</v>
      </c>
      <c r="H74" s="13">
        <f t="shared" si="58"/>
        <v>0</v>
      </c>
      <c r="I74" s="16">
        <f t="shared" si="59"/>
        <v>0</v>
      </c>
      <c r="J74" s="126" t="s">
        <v>87</v>
      </c>
      <c r="K74" s="40">
        <f t="shared" si="60"/>
        <v>1</v>
      </c>
      <c r="L74" s="11"/>
      <c r="M74" s="10"/>
      <c r="N74" s="10"/>
      <c r="O74" s="10"/>
      <c r="P74" s="10"/>
      <c r="Q74" s="39"/>
      <c r="R74" s="126"/>
      <c r="S74" s="40"/>
      <c r="T74" s="129"/>
      <c r="U74" s="41"/>
      <c r="V74" s="41"/>
      <c r="W74" s="41"/>
      <c r="X74" s="41"/>
      <c r="Y74" s="39"/>
      <c r="Z74" s="126"/>
      <c r="AA74" s="40"/>
      <c r="AB74" s="11">
        <v>15</v>
      </c>
      <c r="AC74" s="10"/>
      <c r="AD74" s="10"/>
      <c r="AE74" s="10"/>
      <c r="AF74" s="10"/>
      <c r="AG74" s="39"/>
      <c r="AH74" s="126" t="s">
        <v>87</v>
      </c>
      <c r="AI74" s="40">
        <v>1</v>
      </c>
      <c r="AJ74" s="129"/>
      <c r="AK74" s="41"/>
      <c r="AL74" s="41"/>
      <c r="AM74" s="41"/>
      <c r="AN74" s="41"/>
      <c r="AO74" s="39"/>
      <c r="AP74" s="126"/>
      <c r="AQ74" s="40"/>
      <c r="AR74" s="129"/>
      <c r="AS74" s="41"/>
      <c r="AT74" s="41"/>
      <c r="AU74" s="41"/>
      <c r="AV74" s="41"/>
      <c r="AW74" s="130"/>
      <c r="AX74" s="126"/>
      <c r="AY74" s="40"/>
      <c r="AZ74" s="129"/>
      <c r="BA74" s="41"/>
      <c r="BB74" s="41"/>
      <c r="BC74" s="41"/>
      <c r="BD74" s="41"/>
      <c r="BE74" s="130"/>
      <c r="BF74" s="126"/>
      <c r="BG74" s="40"/>
    </row>
    <row r="75" spans="1:59" s="200" customFormat="1" ht="20.100000000000001" customHeight="1" x14ac:dyDescent="0.2">
      <c r="A75" s="35" t="s">
        <v>115</v>
      </c>
      <c r="B75" s="120" t="s">
        <v>116</v>
      </c>
      <c r="C75" s="128">
        <f t="shared" si="53"/>
        <v>30</v>
      </c>
      <c r="D75" s="12">
        <f t="shared" si="54"/>
        <v>15</v>
      </c>
      <c r="E75" s="13">
        <f t="shared" si="55"/>
        <v>15</v>
      </c>
      <c r="F75" s="13">
        <f t="shared" si="56"/>
        <v>0</v>
      </c>
      <c r="G75" s="13">
        <f t="shared" si="57"/>
        <v>0</v>
      </c>
      <c r="H75" s="13">
        <f t="shared" si="58"/>
        <v>0</v>
      </c>
      <c r="I75" s="16">
        <f t="shared" si="59"/>
        <v>0</v>
      </c>
      <c r="J75" s="126" t="s">
        <v>7</v>
      </c>
      <c r="K75" s="40">
        <f t="shared" si="60"/>
        <v>2</v>
      </c>
      <c r="L75" s="11"/>
      <c r="M75" s="10"/>
      <c r="N75" s="10"/>
      <c r="O75" s="10"/>
      <c r="P75" s="10"/>
      <c r="Q75" s="39"/>
      <c r="R75" s="126"/>
      <c r="S75" s="40"/>
      <c r="T75" s="129"/>
      <c r="U75" s="41"/>
      <c r="V75" s="41"/>
      <c r="W75" s="41"/>
      <c r="X75" s="41"/>
      <c r="Y75" s="39"/>
      <c r="Z75" s="126"/>
      <c r="AA75" s="40"/>
      <c r="AB75" s="11">
        <v>15</v>
      </c>
      <c r="AC75" s="10">
        <v>15</v>
      </c>
      <c r="AD75" s="10"/>
      <c r="AE75" s="10"/>
      <c r="AF75" s="10"/>
      <c r="AG75" s="39"/>
      <c r="AH75" s="126" t="s">
        <v>7</v>
      </c>
      <c r="AI75" s="40">
        <v>2</v>
      </c>
      <c r="AJ75" s="129"/>
      <c r="AK75" s="41"/>
      <c r="AL75" s="41"/>
      <c r="AM75" s="41"/>
      <c r="AN75" s="41"/>
      <c r="AO75" s="39"/>
      <c r="AP75" s="126"/>
      <c r="AQ75" s="40"/>
      <c r="AR75" s="129"/>
      <c r="AS75" s="41"/>
      <c r="AT75" s="41"/>
      <c r="AU75" s="41"/>
      <c r="AV75" s="41"/>
      <c r="AW75" s="130"/>
      <c r="AX75" s="126"/>
      <c r="AY75" s="40"/>
      <c r="AZ75" s="129"/>
      <c r="BA75" s="41"/>
      <c r="BB75" s="41"/>
      <c r="BC75" s="41"/>
      <c r="BD75" s="41"/>
      <c r="BE75" s="130"/>
      <c r="BF75" s="126"/>
      <c r="BG75" s="40"/>
    </row>
    <row r="76" spans="1:59" s="200" customFormat="1" ht="20.100000000000001" customHeight="1" x14ac:dyDescent="0.2">
      <c r="A76" s="35" t="s">
        <v>117</v>
      </c>
      <c r="B76" s="120" t="s">
        <v>118</v>
      </c>
      <c r="C76" s="128">
        <f t="shared" si="53"/>
        <v>30</v>
      </c>
      <c r="D76" s="12">
        <f t="shared" si="54"/>
        <v>15</v>
      </c>
      <c r="E76" s="13">
        <f t="shared" si="55"/>
        <v>15</v>
      </c>
      <c r="F76" s="13">
        <f t="shared" si="56"/>
        <v>0</v>
      </c>
      <c r="G76" s="13">
        <f t="shared" si="57"/>
        <v>0</v>
      </c>
      <c r="H76" s="13">
        <f t="shared" si="58"/>
        <v>0</v>
      </c>
      <c r="I76" s="16">
        <f t="shared" si="59"/>
        <v>0</v>
      </c>
      <c r="J76" s="152" t="s">
        <v>7</v>
      </c>
      <c r="K76" s="40">
        <f t="shared" si="60"/>
        <v>2</v>
      </c>
      <c r="L76" s="129"/>
      <c r="M76" s="41"/>
      <c r="N76" s="41"/>
      <c r="O76" s="41"/>
      <c r="P76" s="41"/>
      <c r="Q76" s="39"/>
      <c r="R76" s="126"/>
      <c r="S76" s="40"/>
      <c r="T76" s="11"/>
      <c r="U76" s="10"/>
      <c r="V76" s="10"/>
      <c r="W76" s="10"/>
      <c r="X76" s="10"/>
      <c r="Y76" s="39"/>
      <c r="Z76" s="126"/>
      <c r="AA76" s="40"/>
      <c r="AB76" s="11">
        <v>15</v>
      </c>
      <c r="AC76" s="10">
        <v>15</v>
      </c>
      <c r="AD76" s="10"/>
      <c r="AE76" s="10"/>
      <c r="AF76" s="10"/>
      <c r="AG76" s="39"/>
      <c r="AH76" s="126" t="s">
        <v>7</v>
      </c>
      <c r="AI76" s="40">
        <v>2</v>
      </c>
      <c r="AJ76" s="11"/>
      <c r="AK76" s="10"/>
      <c r="AL76" s="10"/>
      <c r="AM76" s="10"/>
      <c r="AN76" s="10"/>
      <c r="AO76" s="39"/>
      <c r="AP76" s="126"/>
      <c r="AQ76" s="40"/>
      <c r="AR76" s="129"/>
      <c r="AS76" s="41"/>
      <c r="AT76" s="41"/>
      <c r="AU76" s="41"/>
      <c r="AV76" s="41"/>
      <c r="AW76" s="39"/>
      <c r="AX76" s="126"/>
      <c r="AY76" s="40"/>
      <c r="AZ76" s="129"/>
      <c r="BA76" s="41"/>
      <c r="BB76" s="41"/>
      <c r="BC76" s="41"/>
      <c r="BD76" s="41"/>
      <c r="BE76" s="39"/>
      <c r="BF76" s="126"/>
      <c r="BG76" s="40"/>
    </row>
    <row r="77" spans="1:59" s="190" customFormat="1" ht="20.100000000000001" customHeight="1" x14ac:dyDescent="0.2">
      <c r="A77" s="35" t="s">
        <v>123</v>
      </c>
      <c r="B77" s="120" t="s">
        <v>124</v>
      </c>
      <c r="C77" s="128">
        <f t="shared" si="53"/>
        <v>30</v>
      </c>
      <c r="D77" s="12">
        <f t="shared" si="54"/>
        <v>15</v>
      </c>
      <c r="E77" s="13">
        <f t="shared" si="55"/>
        <v>15</v>
      </c>
      <c r="F77" s="13">
        <f t="shared" si="56"/>
        <v>0</v>
      </c>
      <c r="G77" s="13">
        <f t="shared" si="57"/>
        <v>0</v>
      </c>
      <c r="H77" s="13">
        <f t="shared" si="58"/>
        <v>0</v>
      </c>
      <c r="I77" s="16">
        <f t="shared" si="59"/>
        <v>0</v>
      </c>
      <c r="J77" s="152" t="s">
        <v>7</v>
      </c>
      <c r="K77" s="40">
        <f t="shared" si="60"/>
        <v>1</v>
      </c>
      <c r="L77" s="11"/>
      <c r="M77" s="10"/>
      <c r="N77" s="10"/>
      <c r="O77" s="10"/>
      <c r="P77" s="10"/>
      <c r="Q77" s="39"/>
      <c r="R77" s="126"/>
      <c r="S77" s="40"/>
      <c r="T77" s="129"/>
      <c r="U77" s="41"/>
      <c r="V77" s="41"/>
      <c r="W77" s="41"/>
      <c r="X77" s="41"/>
      <c r="Y77" s="39"/>
      <c r="Z77" s="126"/>
      <c r="AA77" s="40"/>
      <c r="AB77" s="11">
        <v>15</v>
      </c>
      <c r="AC77" s="10">
        <v>15</v>
      </c>
      <c r="AD77" s="10"/>
      <c r="AE77" s="10"/>
      <c r="AF77" s="10"/>
      <c r="AG77" s="39"/>
      <c r="AH77" s="126" t="s">
        <v>7</v>
      </c>
      <c r="AI77" s="40">
        <v>1</v>
      </c>
      <c r="AJ77" s="129"/>
      <c r="AK77" s="41"/>
      <c r="AL77" s="41"/>
      <c r="AM77" s="41"/>
      <c r="AN77" s="41"/>
      <c r="AO77" s="39"/>
      <c r="AP77" s="126"/>
      <c r="AQ77" s="40"/>
      <c r="AR77" s="129"/>
      <c r="AS77" s="41"/>
      <c r="AT77" s="41"/>
      <c r="AU77" s="41"/>
      <c r="AV77" s="41"/>
      <c r="AW77" s="39"/>
      <c r="AX77" s="126"/>
      <c r="AY77" s="40"/>
      <c r="AZ77" s="129"/>
      <c r="BA77" s="41"/>
      <c r="BB77" s="41"/>
      <c r="BC77" s="41"/>
      <c r="BD77" s="41"/>
      <c r="BE77" s="39"/>
      <c r="BF77" s="126"/>
      <c r="BG77" s="40"/>
    </row>
    <row r="78" spans="1:59" s="195" customFormat="1" ht="20.100000000000001" customHeight="1" x14ac:dyDescent="0.2">
      <c r="A78" s="35" t="s">
        <v>139</v>
      </c>
      <c r="B78" s="99" t="s">
        <v>140</v>
      </c>
      <c r="C78" s="128">
        <f t="shared" si="53"/>
        <v>30</v>
      </c>
      <c r="D78" s="12">
        <f t="shared" si="54"/>
        <v>0</v>
      </c>
      <c r="E78" s="13">
        <f t="shared" si="55"/>
        <v>30</v>
      </c>
      <c r="F78" s="13">
        <f t="shared" si="56"/>
        <v>0</v>
      </c>
      <c r="G78" s="13">
        <f t="shared" si="57"/>
        <v>0</v>
      </c>
      <c r="H78" s="13">
        <f t="shared" si="58"/>
        <v>0</v>
      </c>
      <c r="I78" s="16">
        <f t="shared" si="59"/>
        <v>0</v>
      </c>
      <c r="J78" s="152" t="s">
        <v>7</v>
      </c>
      <c r="K78" s="40">
        <f t="shared" si="60"/>
        <v>2</v>
      </c>
      <c r="L78" s="11"/>
      <c r="M78" s="10"/>
      <c r="N78" s="10"/>
      <c r="O78" s="10"/>
      <c r="P78" s="10"/>
      <c r="Q78" s="39"/>
      <c r="R78" s="126"/>
      <c r="S78" s="40"/>
      <c r="T78" s="129"/>
      <c r="U78" s="41"/>
      <c r="V78" s="41"/>
      <c r="W78" s="41"/>
      <c r="X78" s="41"/>
      <c r="Y78" s="39"/>
      <c r="Z78" s="126"/>
      <c r="AA78" s="40"/>
      <c r="AB78" s="11"/>
      <c r="AC78" s="10">
        <v>30</v>
      </c>
      <c r="AD78" s="10"/>
      <c r="AE78" s="10"/>
      <c r="AF78" s="10"/>
      <c r="AG78" s="39"/>
      <c r="AH78" s="126" t="s">
        <v>7</v>
      </c>
      <c r="AI78" s="40">
        <v>2</v>
      </c>
      <c r="AJ78" s="129"/>
      <c r="AK78" s="41"/>
      <c r="AL78" s="41"/>
      <c r="AM78" s="41"/>
      <c r="AN78" s="41"/>
      <c r="AO78" s="39"/>
      <c r="AP78" s="126"/>
      <c r="AQ78" s="40"/>
      <c r="AR78" s="129"/>
      <c r="AS78" s="41"/>
      <c r="AT78" s="41"/>
      <c r="AU78" s="41"/>
      <c r="AV78" s="41"/>
      <c r="AW78" s="39"/>
      <c r="AX78" s="126"/>
      <c r="AY78" s="40"/>
      <c r="AZ78" s="129"/>
      <c r="BA78" s="41"/>
      <c r="BB78" s="41"/>
      <c r="BC78" s="41"/>
      <c r="BD78" s="41"/>
      <c r="BE78" s="39"/>
      <c r="BF78" s="126"/>
      <c r="BG78" s="40"/>
    </row>
    <row r="79" spans="1:59" s="195" customFormat="1" ht="20.100000000000001" customHeight="1" x14ac:dyDescent="0.2">
      <c r="A79" s="35" t="s">
        <v>141</v>
      </c>
      <c r="B79" s="99" t="s">
        <v>142</v>
      </c>
      <c r="C79" s="128">
        <f t="shared" si="53"/>
        <v>30</v>
      </c>
      <c r="D79" s="12">
        <f t="shared" si="54"/>
        <v>15</v>
      </c>
      <c r="E79" s="13">
        <f t="shared" si="55"/>
        <v>15</v>
      </c>
      <c r="F79" s="13">
        <f t="shared" si="56"/>
        <v>0</v>
      </c>
      <c r="G79" s="13">
        <f t="shared" si="57"/>
        <v>0</v>
      </c>
      <c r="H79" s="13">
        <f t="shared" si="58"/>
        <v>0</v>
      </c>
      <c r="I79" s="16">
        <f t="shared" si="59"/>
        <v>0</v>
      </c>
      <c r="J79" s="152" t="s">
        <v>7</v>
      </c>
      <c r="K79" s="40">
        <f t="shared" si="60"/>
        <v>2</v>
      </c>
      <c r="L79" s="129"/>
      <c r="M79" s="41"/>
      <c r="N79" s="41"/>
      <c r="O79" s="41"/>
      <c r="P79" s="41"/>
      <c r="Q79" s="39"/>
      <c r="R79" s="126"/>
      <c r="S79" s="40"/>
      <c r="T79" s="11"/>
      <c r="U79" s="10"/>
      <c r="V79" s="10"/>
      <c r="W79" s="10"/>
      <c r="X79" s="10"/>
      <c r="Y79" s="39"/>
      <c r="Z79" s="126"/>
      <c r="AA79" s="40"/>
      <c r="AB79" s="11">
        <v>15</v>
      </c>
      <c r="AC79" s="10">
        <v>15</v>
      </c>
      <c r="AD79" s="10"/>
      <c r="AE79" s="10"/>
      <c r="AF79" s="10"/>
      <c r="AG79" s="39"/>
      <c r="AH79" s="126" t="s">
        <v>7</v>
      </c>
      <c r="AI79" s="40">
        <v>2</v>
      </c>
      <c r="AJ79" s="11"/>
      <c r="AK79" s="10"/>
      <c r="AL79" s="10"/>
      <c r="AM79" s="10"/>
      <c r="AN79" s="10"/>
      <c r="AO79" s="39"/>
      <c r="AP79" s="126"/>
      <c r="AQ79" s="40"/>
      <c r="AR79" s="129"/>
      <c r="AS79" s="41"/>
      <c r="AT79" s="41"/>
      <c r="AU79" s="41"/>
      <c r="AV79" s="41"/>
      <c r="AW79" s="39"/>
      <c r="AX79" s="126"/>
      <c r="AY79" s="40"/>
      <c r="AZ79" s="129"/>
      <c r="BA79" s="41"/>
      <c r="BB79" s="41"/>
      <c r="BC79" s="41"/>
      <c r="BD79" s="41"/>
      <c r="BE79" s="39"/>
      <c r="BF79" s="126"/>
      <c r="BG79" s="40"/>
    </row>
    <row r="80" spans="1:59" s="200" customFormat="1" ht="20.100000000000001" customHeight="1" x14ac:dyDescent="0.2">
      <c r="A80" s="35" t="s">
        <v>103</v>
      </c>
      <c r="B80" s="98" t="s">
        <v>104</v>
      </c>
      <c r="C80" s="128">
        <f t="shared" si="53"/>
        <v>30</v>
      </c>
      <c r="D80" s="12">
        <f t="shared" si="54"/>
        <v>15</v>
      </c>
      <c r="E80" s="13">
        <f t="shared" si="55"/>
        <v>15</v>
      </c>
      <c r="F80" s="13">
        <f t="shared" si="56"/>
        <v>0</v>
      </c>
      <c r="G80" s="13">
        <f t="shared" si="57"/>
        <v>0</v>
      </c>
      <c r="H80" s="13">
        <f t="shared" si="58"/>
        <v>0</v>
      </c>
      <c r="I80" s="16">
        <f t="shared" si="59"/>
        <v>0</v>
      </c>
      <c r="J80" s="151" t="s">
        <v>87</v>
      </c>
      <c r="K80" s="40">
        <f t="shared" si="60"/>
        <v>5</v>
      </c>
      <c r="L80" s="11"/>
      <c r="M80" s="10"/>
      <c r="N80" s="10"/>
      <c r="O80" s="10"/>
      <c r="P80" s="10"/>
      <c r="Q80" s="39"/>
      <c r="R80" s="126"/>
      <c r="S80" s="40"/>
      <c r="T80" s="129"/>
      <c r="U80" s="41"/>
      <c r="V80" s="41"/>
      <c r="W80" s="41"/>
      <c r="X80" s="41"/>
      <c r="Y80" s="39"/>
      <c r="Z80" s="126"/>
      <c r="AA80" s="40"/>
      <c r="AB80" s="11"/>
      <c r="AC80" s="10"/>
      <c r="AD80" s="10"/>
      <c r="AE80" s="10"/>
      <c r="AF80" s="10"/>
      <c r="AG80" s="39"/>
      <c r="AH80" s="126"/>
      <c r="AI80" s="40"/>
      <c r="AJ80" s="11">
        <v>15</v>
      </c>
      <c r="AK80" s="10">
        <v>15</v>
      </c>
      <c r="AL80" s="10"/>
      <c r="AM80" s="10"/>
      <c r="AN80" s="10"/>
      <c r="AO80" s="39"/>
      <c r="AP80" s="126" t="s">
        <v>87</v>
      </c>
      <c r="AQ80" s="40">
        <v>5</v>
      </c>
      <c r="AR80" s="129"/>
      <c r="AS80" s="41"/>
      <c r="AT80" s="41"/>
      <c r="AU80" s="41"/>
      <c r="AV80" s="41"/>
      <c r="AW80" s="39"/>
      <c r="AX80" s="126"/>
      <c r="AY80" s="40"/>
      <c r="AZ80" s="129"/>
      <c r="BA80" s="41"/>
      <c r="BB80" s="41"/>
      <c r="BC80" s="41"/>
      <c r="BD80" s="41"/>
      <c r="BE80" s="39"/>
      <c r="BF80" s="126"/>
      <c r="BG80" s="40"/>
    </row>
    <row r="81" spans="1:59" s="200" customFormat="1" ht="20.100000000000001" customHeight="1" x14ac:dyDescent="0.2">
      <c r="A81" s="35" t="s">
        <v>119</v>
      </c>
      <c r="B81" s="120" t="s">
        <v>120</v>
      </c>
      <c r="C81" s="128">
        <f t="shared" si="53"/>
        <v>30</v>
      </c>
      <c r="D81" s="12">
        <f t="shared" si="54"/>
        <v>15</v>
      </c>
      <c r="E81" s="13">
        <f t="shared" si="55"/>
        <v>15</v>
      </c>
      <c r="F81" s="13">
        <f t="shared" si="56"/>
        <v>0</v>
      </c>
      <c r="G81" s="13">
        <f t="shared" si="57"/>
        <v>0</v>
      </c>
      <c r="H81" s="13">
        <f t="shared" si="58"/>
        <v>0</v>
      </c>
      <c r="I81" s="16">
        <f t="shared" si="59"/>
        <v>0</v>
      </c>
      <c r="J81" s="152" t="s">
        <v>87</v>
      </c>
      <c r="K81" s="40">
        <f t="shared" si="60"/>
        <v>5</v>
      </c>
      <c r="L81" s="11"/>
      <c r="M81" s="10"/>
      <c r="N81" s="10"/>
      <c r="O81" s="10"/>
      <c r="P81" s="10"/>
      <c r="Q81" s="39"/>
      <c r="R81" s="126"/>
      <c r="S81" s="40"/>
      <c r="T81" s="129"/>
      <c r="U81" s="41"/>
      <c r="V81" s="41"/>
      <c r="W81" s="41"/>
      <c r="X81" s="41"/>
      <c r="Y81" s="39"/>
      <c r="Z81" s="126"/>
      <c r="AA81" s="40"/>
      <c r="AB81" s="11"/>
      <c r="AC81" s="10"/>
      <c r="AD81" s="10"/>
      <c r="AE81" s="10"/>
      <c r="AF81" s="10"/>
      <c r="AG81" s="39"/>
      <c r="AH81" s="126"/>
      <c r="AI81" s="40"/>
      <c r="AJ81" s="11">
        <v>15</v>
      </c>
      <c r="AK81" s="10">
        <v>15</v>
      </c>
      <c r="AL81" s="10"/>
      <c r="AM81" s="10"/>
      <c r="AN81" s="10"/>
      <c r="AO81" s="39"/>
      <c r="AP81" s="126" t="s">
        <v>87</v>
      </c>
      <c r="AQ81" s="40">
        <v>5</v>
      </c>
      <c r="AR81" s="129"/>
      <c r="AS81" s="41"/>
      <c r="AT81" s="41"/>
      <c r="AU81" s="41"/>
      <c r="AV81" s="41"/>
      <c r="AW81" s="39"/>
      <c r="AX81" s="126"/>
      <c r="AY81" s="40"/>
      <c r="AZ81" s="129"/>
      <c r="BA81" s="41"/>
      <c r="BB81" s="41"/>
      <c r="BC81" s="41"/>
      <c r="BD81" s="41"/>
      <c r="BE81" s="39"/>
      <c r="BF81" s="126"/>
      <c r="BG81" s="40"/>
    </row>
    <row r="82" spans="1:59" s="200" customFormat="1" ht="20.100000000000001" customHeight="1" x14ac:dyDescent="0.2">
      <c r="A82" s="35" t="s">
        <v>121</v>
      </c>
      <c r="B82" s="120" t="s">
        <v>122</v>
      </c>
      <c r="C82" s="128">
        <f t="shared" si="53"/>
        <v>15</v>
      </c>
      <c r="D82" s="12">
        <f t="shared" si="54"/>
        <v>15</v>
      </c>
      <c r="E82" s="13">
        <f t="shared" si="55"/>
        <v>0</v>
      </c>
      <c r="F82" s="13">
        <f t="shared" si="56"/>
        <v>0</v>
      </c>
      <c r="G82" s="13">
        <f t="shared" si="57"/>
        <v>0</v>
      </c>
      <c r="H82" s="13">
        <f t="shared" si="58"/>
        <v>0</v>
      </c>
      <c r="I82" s="16">
        <f t="shared" si="59"/>
        <v>0</v>
      </c>
      <c r="J82" s="152" t="s">
        <v>7</v>
      </c>
      <c r="K82" s="40">
        <f t="shared" si="60"/>
        <v>1</v>
      </c>
      <c r="L82" s="129"/>
      <c r="M82" s="41"/>
      <c r="N82" s="41"/>
      <c r="O82" s="41"/>
      <c r="P82" s="41"/>
      <c r="Q82" s="39"/>
      <c r="R82" s="126"/>
      <c r="S82" s="40"/>
      <c r="T82" s="11"/>
      <c r="U82" s="10"/>
      <c r="V82" s="10"/>
      <c r="W82" s="10"/>
      <c r="X82" s="10"/>
      <c r="Y82" s="39"/>
      <c r="Z82" s="126"/>
      <c r="AA82" s="40"/>
      <c r="AB82" s="129"/>
      <c r="AC82" s="41"/>
      <c r="AD82" s="41"/>
      <c r="AE82" s="41"/>
      <c r="AF82" s="41"/>
      <c r="AG82" s="39"/>
      <c r="AH82" s="126"/>
      <c r="AI82" s="40"/>
      <c r="AJ82" s="11">
        <v>15</v>
      </c>
      <c r="AK82" s="10"/>
      <c r="AL82" s="10"/>
      <c r="AM82" s="10"/>
      <c r="AN82" s="10"/>
      <c r="AO82" s="39"/>
      <c r="AP82" s="126" t="s">
        <v>7</v>
      </c>
      <c r="AQ82" s="40">
        <v>1</v>
      </c>
      <c r="AR82" s="129"/>
      <c r="AS82" s="41"/>
      <c r="AT82" s="41"/>
      <c r="AU82" s="41"/>
      <c r="AV82" s="41"/>
      <c r="AW82" s="39"/>
      <c r="AX82" s="126"/>
      <c r="AY82" s="40"/>
      <c r="AZ82" s="129"/>
      <c r="BA82" s="41"/>
      <c r="BB82" s="41"/>
      <c r="BC82" s="41"/>
      <c r="BD82" s="41"/>
      <c r="BE82" s="39"/>
      <c r="BF82" s="126"/>
      <c r="BG82" s="40"/>
    </row>
    <row r="83" spans="1:59" s="195" customFormat="1" ht="20.100000000000001" customHeight="1" x14ac:dyDescent="0.2">
      <c r="A83" s="35" t="s">
        <v>143</v>
      </c>
      <c r="B83" s="99" t="s">
        <v>52</v>
      </c>
      <c r="C83" s="128">
        <f t="shared" si="53"/>
        <v>30</v>
      </c>
      <c r="D83" s="12">
        <f t="shared" si="54"/>
        <v>0</v>
      </c>
      <c r="E83" s="13">
        <f t="shared" si="55"/>
        <v>30</v>
      </c>
      <c r="F83" s="13">
        <f t="shared" si="56"/>
        <v>0</v>
      </c>
      <c r="G83" s="13">
        <f t="shared" si="57"/>
        <v>0</v>
      </c>
      <c r="H83" s="13">
        <f t="shared" si="58"/>
        <v>0</v>
      </c>
      <c r="I83" s="16">
        <f t="shared" si="59"/>
        <v>0</v>
      </c>
      <c r="J83" s="152" t="s">
        <v>7</v>
      </c>
      <c r="K83" s="40">
        <f t="shared" si="60"/>
        <v>2</v>
      </c>
      <c r="L83" s="129"/>
      <c r="M83" s="41"/>
      <c r="N83" s="41"/>
      <c r="O83" s="41"/>
      <c r="P83" s="41"/>
      <c r="Q83" s="39"/>
      <c r="R83" s="126"/>
      <c r="S83" s="40"/>
      <c r="T83" s="11"/>
      <c r="U83" s="10"/>
      <c r="V83" s="10"/>
      <c r="W83" s="10"/>
      <c r="X83" s="10"/>
      <c r="Y83" s="39"/>
      <c r="Z83" s="126"/>
      <c r="AA83" s="40"/>
      <c r="AB83" s="129"/>
      <c r="AC83" s="41"/>
      <c r="AD83" s="41"/>
      <c r="AE83" s="41"/>
      <c r="AF83" s="41"/>
      <c r="AG83" s="39"/>
      <c r="AH83" s="126"/>
      <c r="AI83" s="40"/>
      <c r="AJ83" s="11"/>
      <c r="AK83" s="10">
        <v>30</v>
      </c>
      <c r="AL83" s="10"/>
      <c r="AM83" s="10"/>
      <c r="AN83" s="10"/>
      <c r="AO83" s="39"/>
      <c r="AP83" s="126" t="s">
        <v>7</v>
      </c>
      <c r="AQ83" s="40">
        <v>2</v>
      </c>
      <c r="AR83" s="129"/>
      <c r="AS83" s="41"/>
      <c r="AT83" s="41"/>
      <c r="AU83" s="41"/>
      <c r="AV83" s="41"/>
      <c r="AW83" s="39"/>
      <c r="AX83" s="126"/>
      <c r="AY83" s="40"/>
      <c r="AZ83" s="129"/>
      <c r="BA83" s="41"/>
      <c r="BB83" s="41"/>
      <c r="BC83" s="41"/>
      <c r="BD83" s="41"/>
      <c r="BE83" s="39"/>
      <c r="BF83" s="126"/>
      <c r="BG83" s="40"/>
    </row>
    <row r="84" spans="1:59" s="195" customFormat="1" ht="20.100000000000001" customHeight="1" x14ac:dyDescent="0.2">
      <c r="A84" s="35" t="s">
        <v>144</v>
      </c>
      <c r="B84" s="99" t="s">
        <v>145</v>
      </c>
      <c r="C84" s="128">
        <f t="shared" si="53"/>
        <v>30</v>
      </c>
      <c r="D84" s="12">
        <f t="shared" si="54"/>
        <v>15</v>
      </c>
      <c r="E84" s="13">
        <f t="shared" si="55"/>
        <v>15</v>
      </c>
      <c r="F84" s="13">
        <f t="shared" si="56"/>
        <v>0</v>
      </c>
      <c r="G84" s="13">
        <f t="shared" si="57"/>
        <v>0</v>
      </c>
      <c r="H84" s="13">
        <f t="shared" si="58"/>
        <v>0</v>
      </c>
      <c r="I84" s="16">
        <f t="shared" si="59"/>
        <v>0</v>
      </c>
      <c r="J84" s="152" t="s">
        <v>7</v>
      </c>
      <c r="K84" s="40">
        <f t="shared" si="60"/>
        <v>2</v>
      </c>
      <c r="L84" s="129"/>
      <c r="M84" s="41"/>
      <c r="N84" s="41"/>
      <c r="O84" s="41"/>
      <c r="P84" s="41"/>
      <c r="Q84" s="39"/>
      <c r="R84" s="126"/>
      <c r="S84" s="40"/>
      <c r="T84" s="11"/>
      <c r="U84" s="10"/>
      <c r="V84" s="10"/>
      <c r="W84" s="10"/>
      <c r="X84" s="10"/>
      <c r="Y84" s="39"/>
      <c r="Z84" s="126"/>
      <c r="AA84" s="40"/>
      <c r="AB84" s="129"/>
      <c r="AC84" s="41"/>
      <c r="AD84" s="41"/>
      <c r="AE84" s="41"/>
      <c r="AF84" s="41"/>
      <c r="AG84" s="39"/>
      <c r="AH84" s="126"/>
      <c r="AI84" s="40"/>
      <c r="AJ84" s="11">
        <v>15</v>
      </c>
      <c r="AK84" s="10">
        <v>15</v>
      </c>
      <c r="AL84" s="10"/>
      <c r="AM84" s="10"/>
      <c r="AN84" s="10"/>
      <c r="AO84" s="39"/>
      <c r="AP84" s="126" t="s">
        <v>7</v>
      </c>
      <c r="AQ84" s="40">
        <v>2</v>
      </c>
      <c r="AR84" s="129"/>
      <c r="AS84" s="41"/>
      <c r="AT84" s="41"/>
      <c r="AU84" s="41"/>
      <c r="AV84" s="41"/>
      <c r="AW84" s="39"/>
      <c r="AX84" s="126"/>
      <c r="AY84" s="40"/>
      <c r="AZ84" s="129"/>
      <c r="BA84" s="41"/>
      <c r="BB84" s="41"/>
      <c r="BC84" s="41"/>
      <c r="BD84" s="41"/>
      <c r="BE84" s="39"/>
      <c r="BF84" s="126"/>
      <c r="BG84" s="40"/>
    </row>
    <row r="85" spans="1:59" s="195" customFormat="1" ht="20.100000000000001" customHeight="1" x14ac:dyDescent="0.2">
      <c r="A85" s="35" t="s">
        <v>146</v>
      </c>
      <c r="B85" s="99" t="s">
        <v>147</v>
      </c>
      <c r="C85" s="128">
        <f t="shared" si="53"/>
        <v>15</v>
      </c>
      <c r="D85" s="12">
        <f t="shared" si="54"/>
        <v>0</v>
      </c>
      <c r="E85" s="13">
        <f t="shared" si="55"/>
        <v>15</v>
      </c>
      <c r="F85" s="13">
        <f t="shared" si="56"/>
        <v>0</v>
      </c>
      <c r="G85" s="13">
        <f t="shared" si="57"/>
        <v>0</v>
      </c>
      <c r="H85" s="13">
        <f t="shared" si="58"/>
        <v>0</v>
      </c>
      <c r="I85" s="16">
        <f t="shared" si="59"/>
        <v>0</v>
      </c>
      <c r="J85" s="152" t="s">
        <v>7</v>
      </c>
      <c r="K85" s="40">
        <f t="shared" si="60"/>
        <v>1</v>
      </c>
      <c r="L85" s="129"/>
      <c r="M85" s="41"/>
      <c r="N85" s="41"/>
      <c r="O85" s="41"/>
      <c r="P85" s="41"/>
      <c r="Q85" s="39"/>
      <c r="R85" s="126"/>
      <c r="S85" s="40"/>
      <c r="T85" s="11"/>
      <c r="U85" s="10"/>
      <c r="V85" s="10"/>
      <c r="W85" s="10"/>
      <c r="X85" s="10"/>
      <c r="Y85" s="39"/>
      <c r="Z85" s="126"/>
      <c r="AA85" s="40"/>
      <c r="AB85" s="129"/>
      <c r="AC85" s="41"/>
      <c r="AD85" s="41"/>
      <c r="AE85" s="41"/>
      <c r="AF85" s="41"/>
      <c r="AG85" s="39"/>
      <c r="AH85" s="126"/>
      <c r="AI85" s="40"/>
      <c r="AJ85" s="11"/>
      <c r="AK85" s="10">
        <v>15</v>
      </c>
      <c r="AL85" s="10"/>
      <c r="AM85" s="10"/>
      <c r="AN85" s="10"/>
      <c r="AO85" s="39"/>
      <c r="AP85" s="126" t="s">
        <v>7</v>
      </c>
      <c r="AQ85" s="40">
        <v>1</v>
      </c>
      <c r="AR85" s="129"/>
      <c r="AS85" s="41"/>
      <c r="AT85" s="41"/>
      <c r="AU85" s="41"/>
      <c r="AV85" s="41"/>
      <c r="AW85" s="39"/>
      <c r="AX85" s="126"/>
      <c r="AY85" s="40"/>
      <c r="AZ85" s="129"/>
      <c r="BA85" s="41"/>
      <c r="BB85" s="41"/>
      <c r="BC85" s="41"/>
      <c r="BD85" s="41"/>
      <c r="BE85" s="39"/>
      <c r="BF85" s="126"/>
      <c r="BG85" s="40"/>
    </row>
    <row r="86" spans="1:59" s="195" customFormat="1" ht="20.100000000000001" customHeight="1" x14ac:dyDescent="0.2">
      <c r="A86" s="35" t="s">
        <v>150</v>
      </c>
      <c r="B86" s="99" t="s">
        <v>151</v>
      </c>
      <c r="C86" s="128">
        <f t="shared" si="53"/>
        <v>15</v>
      </c>
      <c r="D86" s="12">
        <f t="shared" si="54"/>
        <v>0</v>
      </c>
      <c r="E86" s="13">
        <f t="shared" si="55"/>
        <v>15</v>
      </c>
      <c r="F86" s="13">
        <f t="shared" si="56"/>
        <v>0</v>
      </c>
      <c r="G86" s="13">
        <f t="shared" si="57"/>
        <v>0</v>
      </c>
      <c r="H86" s="13">
        <f t="shared" si="58"/>
        <v>0</v>
      </c>
      <c r="I86" s="16">
        <f t="shared" si="59"/>
        <v>0</v>
      </c>
      <c r="J86" s="152" t="s">
        <v>7</v>
      </c>
      <c r="K86" s="40">
        <f t="shared" si="60"/>
        <v>1</v>
      </c>
      <c r="L86" s="129"/>
      <c r="M86" s="41"/>
      <c r="N86" s="41"/>
      <c r="O86" s="41"/>
      <c r="P86" s="41"/>
      <c r="Q86" s="39"/>
      <c r="R86" s="126"/>
      <c r="S86" s="40"/>
      <c r="T86" s="11"/>
      <c r="U86" s="10"/>
      <c r="V86" s="10"/>
      <c r="W86" s="10"/>
      <c r="X86" s="10"/>
      <c r="Y86" s="39"/>
      <c r="Z86" s="126"/>
      <c r="AA86" s="40"/>
      <c r="AB86" s="129"/>
      <c r="AC86" s="41"/>
      <c r="AD86" s="41"/>
      <c r="AE86" s="41"/>
      <c r="AF86" s="41"/>
      <c r="AG86" s="39"/>
      <c r="AH86" s="126"/>
      <c r="AI86" s="40"/>
      <c r="AJ86" s="11"/>
      <c r="AK86" s="10">
        <v>15</v>
      </c>
      <c r="AL86" s="10"/>
      <c r="AM86" s="10"/>
      <c r="AN86" s="10"/>
      <c r="AO86" s="39"/>
      <c r="AP86" s="126" t="s">
        <v>7</v>
      </c>
      <c r="AQ86" s="40">
        <v>1</v>
      </c>
      <c r="AR86" s="129"/>
      <c r="AS86" s="41"/>
      <c r="AT86" s="41"/>
      <c r="AU86" s="41"/>
      <c r="AV86" s="41"/>
      <c r="AW86" s="39"/>
      <c r="AX86" s="126"/>
      <c r="AY86" s="40"/>
      <c r="AZ86" s="129"/>
      <c r="BA86" s="41"/>
      <c r="BB86" s="41"/>
      <c r="BC86" s="41"/>
      <c r="BD86" s="41"/>
      <c r="BE86" s="39"/>
      <c r="BF86" s="126"/>
      <c r="BG86" s="40"/>
    </row>
    <row r="87" spans="1:59" s="195" customFormat="1" ht="20.100000000000001" customHeight="1" x14ac:dyDescent="0.2">
      <c r="A87" s="35" t="s">
        <v>152</v>
      </c>
      <c r="B87" s="99" t="s">
        <v>153</v>
      </c>
      <c r="C87" s="128">
        <f t="shared" si="53"/>
        <v>10</v>
      </c>
      <c r="D87" s="12">
        <f t="shared" si="54"/>
        <v>10</v>
      </c>
      <c r="E87" s="13">
        <f t="shared" si="55"/>
        <v>0</v>
      </c>
      <c r="F87" s="13">
        <f t="shared" si="56"/>
        <v>0</v>
      </c>
      <c r="G87" s="13">
        <f t="shared" si="57"/>
        <v>0</v>
      </c>
      <c r="H87" s="13">
        <f t="shared" si="58"/>
        <v>0</v>
      </c>
      <c r="I87" s="16">
        <f t="shared" si="59"/>
        <v>0</v>
      </c>
      <c r="J87" s="152" t="s">
        <v>7</v>
      </c>
      <c r="K87" s="40">
        <f t="shared" si="60"/>
        <v>1</v>
      </c>
      <c r="L87" s="129"/>
      <c r="M87" s="41"/>
      <c r="N87" s="41"/>
      <c r="O87" s="41"/>
      <c r="P87" s="41"/>
      <c r="Q87" s="39"/>
      <c r="R87" s="126"/>
      <c r="S87" s="40"/>
      <c r="T87" s="11"/>
      <c r="U87" s="10"/>
      <c r="V87" s="10"/>
      <c r="W87" s="10"/>
      <c r="X87" s="10"/>
      <c r="Y87" s="39"/>
      <c r="Z87" s="126"/>
      <c r="AA87" s="40"/>
      <c r="AB87" s="129"/>
      <c r="AC87" s="41"/>
      <c r="AD87" s="41"/>
      <c r="AE87" s="41"/>
      <c r="AF87" s="41"/>
      <c r="AG87" s="39"/>
      <c r="AH87" s="126"/>
      <c r="AI87" s="40"/>
      <c r="AJ87" s="11">
        <v>10</v>
      </c>
      <c r="AK87" s="10"/>
      <c r="AL87" s="10"/>
      <c r="AM87" s="10"/>
      <c r="AN87" s="10"/>
      <c r="AO87" s="39"/>
      <c r="AP87" s="126" t="s">
        <v>7</v>
      </c>
      <c r="AQ87" s="40">
        <v>1</v>
      </c>
      <c r="AR87" s="129"/>
      <c r="AS87" s="41"/>
      <c r="AT87" s="41"/>
      <c r="AU87" s="41"/>
      <c r="AV87" s="41"/>
      <c r="AW87" s="39"/>
      <c r="AX87" s="126"/>
      <c r="AY87" s="40"/>
      <c r="AZ87" s="129"/>
      <c r="BA87" s="41"/>
      <c r="BB87" s="41"/>
      <c r="BC87" s="41"/>
      <c r="BD87" s="41"/>
      <c r="BE87" s="39"/>
      <c r="BF87" s="126"/>
      <c r="BG87" s="40"/>
    </row>
    <row r="88" spans="1:59" s="195" customFormat="1" ht="20.100000000000001" customHeight="1" x14ac:dyDescent="0.2">
      <c r="A88" s="35" t="s">
        <v>162</v>
      </c>
      <c r="B88" s="99" t="s">
        <v>163</v>
      </c>
      <c r="C88" s="128">
        <f t="shared" si="53"/>
        <v>30</v>
      </c>
      <c r="D88" s="12">
        <f t="shared" si="54"/>
        <v>30</v>
      </c>
      <c r="E88" s="13">
        <f t="shared" si="55"/>
        <v>0</v>
      </c>
      <c r="F88" s="13">
        <f t="shared" si="56"/>
        <v>0</v>
      </c>
      <c r="G88" s="13">
        <f t="shared" si="57"/>
        <v>0</v>
      </c>
      <c r="H88" s="13">
        <f t="shared" si="58"/>
        <v>0</v>
      </c>
      <c r="I88" s="16">
        <f t="shared" si="59"/>
        <v>0</v>
      </c>
      <c r="J88" s="152" t="s">
        <v>7</v>
      </c>
      <c r="K88" s="40">
        <f t="shared" si="60"/>
        <v>3</v>
      </c>
      <c r="L88" s="129"/>
      <c r="M88" s="41"/>
      <c r="N88" s="41"/>
      <c r="O88" s="41"/>
      <c r="P88" s="41"/>
      <c r="Q88" s="39"/>
      <c r="R88" s="126"/>
      <c r="S88" s="40"/>
      <c r="T88" s="11"/>
      <c r="U88" s="10"/>
      <c r="V88" s="10"/>
      <c r="W88" s="10"/>
      <c r="X88" s="10"/>
      <c r="Y88" s="39"/>
      <c r="Z88" s="126"/>
      <c r="AA88" s="40"/>
      <c r="AB88" s="129"/>
      <c r="AC88" s="41"/>
      <c r="AD88" s="41"/>
      <c r="AE88" s="41"/>
      <c r="AF88" s="41"/>
      <c r="AG88" s="39"/>
      <c r="AH88" s="126"/>
      <c r="AI88" s="40"/>
      <c r="AJ88" s="11">
        <v>30</v>
      </c>
      <c r="AK88" s="10"/>
      <c r="AL88" s="10"/>
      <c r="AM88" s="10"/>
      <c r="AN88" s="10"/>
      <c r="AO88" s="39"/>
      <c r="AP88" s="126" t="s">
        <v>7</v>
      </c>
      <c r="AQ88" s="40">
        <v>3</v>
      </c>
      <c r="AR88" s="129"/>
      <c r="AS88" s="41"/>
      <c r="AT88" s="41"/>
      <c r="AU88" s="41"/>
      <c r="AV88" s="41"/>
      <c r="AW88" s="39"/>
      <c r="AX88" s="126"/>
      <c r="AY88" s="40"/>
      <c r="AZ88" s="129"/>
      <c r="BA88" s="41"/>
      <c r="BB88" s="41"/>
      <c r="BC88" s="41"/>
      <c r="BD88" s="41"/>
      <c r="BE88" s="39"/>
      <c r="BF88" s="126"/>
      <c r="BG88" s="40"/>
    </row>
    <row r="89" spans="1:59" s="200" customFormat="1" ht="20.100000000000001" customHeight="1" x14ac:dyDescent="0.2">
      <c r="A89" s="35" t="s">
        <v>105</v>
      </c>
      <c r="B89" s="98" t="s">
        <v>106</v>
      </c>
      <c r="C89" s="128">
        <f t="shared" si="53"/>
        <v>30</v>
      </c>
      <c r="D89" s="12">
        <f t="shared" si="54"/>
        <v>15</v>
      </c>
      <c r="E89" s="13">
        <f t="shared" si="55"/>
        <v>15</v>
      </c>
      <c r="F89" s="13">
        <f t="shared" si="56"/>
        <v>0</v>
      </c>
      <c r="G89" s="13">
        <f t="shared" si="57"/>
        <v>0</v>
      </c>
      <c r="H89" s="13">
        <f t="shared" si="58"/>
        <v>0</v>
      </c>
      <c r="I89" s="16">
        <f t="shared" si="59"/>
        <v>0</v>
      </c>
      <c r="J89" s="151" t="s">
        <v>7</v>
      </c>
      <c r="K89" s="40">
        <f t="shared" si="60"/>
        <v>3</v>
      </c>
      <c r="L89" s="129"/>
      <c r="M89" s="41"/>
      <c r="N89" s="41"/>
      <c r="O89" s="41"/>
      <c r="P89" s="41"/>
      <c r="Q89" s="39"/>
      <c r="R89" s="126"/>
      <c r="S89" s="40"/>
      <c r="T89" s="129"/>
      <c r="U89" s="41"/>
      <c r="V89" s="41"/>
      <c r="W89" s="41"/>
      <c r="X89" s="41"/>
      <c r="Y89" s="39"/>
      <c r="Z89" s="126"/>
      <c r="AA89" s="40"/>
      <c r="AB89" s="129"/>
      <c r="AC89" s="41"/>
      <c r="AD89" s="41"/>
      <c r="AE89" s="41"/>
      <c r="AF89" s="41"/>
      <c r="AG89" s="39"/>
      <c r="AH89" s="126"/>
      <c r="AI89" s="40"/>
      <c r="AJ89" s="129"/>
      <c r="AK89" s="41"/>
      <c r="AL89" s="41"/>
      <c r="AM89" s="41"/>
      <c r="AN89" s="41"/>
      <c r="AO89" s="39"/>
      <c r="AP89" s="126"/>
      <c r="AQ89" s="40"/>
      <c r="AR89" s="11">
        <v>15</v>
      </c>
      <c r="AS89" s="10">
        <v>15</v>
      </c>
      <c r="AT89" s="10"/>
      <c r="AU89" s="10"/>
      <c r="AV89" s="10"/>
      <c r="AW89" s="39"/>
      <c r="AX89" s="126" t="s">
        <v>7</v>
      </c>
      <c r="AY89" s="40">
        <v>3</v>
      </c>
      <c r="AZ89" s="129"/>
      <c r="BA89" s="41"/>
      <c r="BB89" s="41"/>
      <c r="BC89" s="41"/>
      <c r="BD89" s="41"/>
      <c r="BE89" s="39"/>
      <c r="BF89" s="126"/>
      <c r="BG89" s="40"/>
    </row>
    <row r="90" spans="1:59" s="200" customFormat="1" ht="20.100000000000001" customHeight="1" x14ac:dyDescent="0.2">
      <c r="A90" s="35" t="s">
        <v>107</v>
      </c>
      <c r="B90" s="98" t="s">
        <v>108</v>
      </c>
      <c r="C90" s="128">
        <f t="shared" si="53"/>
        <v>45</v>
      </c>
      <c r="D90" s="12">
        <f t="shared" si="54"/>
        <v>15</v>
      </c>
      <c r="E90" s="13">
        <f t="shared" si="55"/>
        <v>30</v>
      </c>
      <c r="F90" s="13">
        <f t="shared" si="56"/>
        <v>0</v>
      </c>
      <c r="G90" s="13">
        <f t="shared" si="57"/>
        <v>0</v>
      </c>
      <c r="H90" s="13">
        <f t="shared" si="58"/>
        <v>0</v>
      </c>
      <c r="I90" s="16">
        <f t="shared" si="59"/>
        <v>0</v>
      </c>
      <c r="J90" s="126" t="s">
        <v>87</v>
      </c>
      <c r="K90" s="40">
        <f t="shared" si="60"/>
        <v>5</v>
      </c>
      <c r="L90" s="129"/>
      <c r="M90" s="41"/>
      <c r="N90" s="41"/>
      <c r="O90" s="41"/>
      <c r="P90" s="41"/>
      <c r="Q90" s="39"/>
      <c r="R90" s="126"/>
      <c r="S90" s="40"/>
      <c r="T90" s="129"/>
      <c r="U90" s="41"/>
      <c r="V90" s="41"/>
      <c r="W90" s="41"/>
      <c r="X90" s="41"/>
      <c r="Y90" s="39"/>
      <c r="Z90" s="126"/>
      <c r="AA90" s="40"/>
      <c r="AB90" s="129"/>
      <c r="AC90" s="41"/>
      <c r="AD90" s="41"/>
      <c r="AE90" s="41"/>
      <c r="AF90" s="41"/>
      <c r="AG90" s="39"/>
      <c r="AH90" s="126"/>
      <c r="AI90" s="40"/>
      <c r="AJ90" s="129"/>
      <c r="AK90" s="41"/>
      <c r="AL90" s="41"/>
      <c r="AM90" s="41"/>
      <c r="AN90" s="41"/>
      <c r="AO90" s="39"/>
      <c r="AP90" s="126"/>
      <c r="AQ90" s="40"/>
      <c r="AR90" s="11">
        <v>15</v>
      </c>
      <c r="AS90" s="10">
        <v>30</v>
      </c>
      <c r="AT90" s="10"/>
      <c r="AU90" s="10"/>
      <c r="AV90" s="10"/>
      <c r="AW90" s="39"/>
      <c r="AX90" s="126" t="s">
        <v>87</v>
      </c>
      <c r="AY90" s="40">
        <v>5</v>
      </c>
      <c r="AZ90" s="129"/>
      <c r="BA90" s="41"/>
      <c r="BB90" s="41"/>
      <c r="BC90" s="41"/>
      <c r="BD90" s="41"/>
      <c r="BE90" s="39"/>
      <c r="BF90" s="126"/>
      <c r="BG90" s="40"/>
    </row>
    <row r="91" spans="1:59" s="200" customFormat="1" ht="20.100000000000001" customHeight="1" x14ac:dyDescent="0.2">
      <c r="A91" s="35" t="s">
        <v>109</v>
      </c>
      <c r="B91" s="120" t="s">
        <v>110</v>
      </c>
      <c r="C91" s="128">
        <f t="shared" si="53"/>
        <v>15</v>
      </c>
      <c r="D91" s="12">
        <f t="shared" si="54"/>
        <v>0</v>
      </c>
      <c r="E91" s="13">
        <f t="shared" si="55"/>
        <v>15</v>
      </c>
      <c r="F91" s="13">
        <f t="shared" si="56"/>
        <v>0</v>
      </c>
      <c r="G91" s="13">
        <f t="shared" si="57"/>
        <v>0</v>
      </c>
      <c r="H91" s="13">
        <f t="shared" si="58"/>
        <v>0</v>
      </c>
      <c r="I91" s="16">
        <f t="shared" si="59"/>
        <v>0</v>
      </c>
      <c r="J91" s="126" t="s">
        <v>7</v>
      </c>
      <c r="K91" s="40">
        <f t="shared" si="60"/>
        <v>1</v>
      </c>
      <c r="L91" s="129"/>
      <c r="M91" s="41"/>
      <c r="N91" s="41"/>
      <c r="O91" s="41"/>
      <c r="P91" s="41"/>
      <c r="Q91" s="39"/>
      <c r="R91" s="126"/>
      <c r="S91" s="40"/>
      <c r="T91" s="129"/>
      <c r="U91" s="41"/>
      <c r="V91" s="41"/>
      <c r="W91" s="41"/>
      <c r="X91" s="41"/>
      <c r="Y91" s="39"/>
      <c r="Z91" s="126"/>
      <c r="AA91" s="40"/>
      <c r="AB91" s="129"/>
      <c r="AC91" s="41"/>
      <c r="AD91" s="41"/>
      <c r="AE91" s="41"/>
      <c r="AF91" s="41"/>
      <c r="AG91" s="39"/>
      <c r="AH91" s="126"/>
      <c r="AI91" s="40"/>
      <c r="AJ91" s="129"/>
      <c r="AK91" s="41"/>
      <c r="AL91" s="41"/>
      <c r="AM91" s="41"/>
      <c r="AN91" s="41"/>
      <c r="AO91" s="39"/>
      <c r="AP91" s="126"/>
      <c r="AQ91" s="40"/>
      <c r="AR91" s="11"/>
      <c r="AS91" s="10">
        <v>15</v>
      </c>
      <c r="AT91" s="10"/>
      <c r="AU91" s="10"/>
      <c r="AV91" s="10"/>
      <c r="AW91" s="39"/>
      <c r="AX91" s="126" t="s">
        <v>7</v>
      </c>
      <c r="AY91" s="40">
        <v>1</v>
      </c>
      <c r="AZ91" s="129"/>
      <c r="BA91" s="41"/>
      <c r="BB91" s="41"/>
      <c r="BC91" s="41"/>
      <c r="BD91" s="41"/>
      <c r="BE91" s="39"/>
      <c r="BF91" s="126"/>
      <c r="BG91" s="40"/>
    </row>
    <row r="92" spans="1:59" s="195" customFormat="1" ht="20.100000000000001" customHeight="1" x14ac:dyDescent="0.2">
      <c r="A92" s="35" t="s">
        <v>133</v>
      </c>
      <c r="B92" s="98" t="s">
        <v>134</v>
      </c>
      <c r="C92" s="128">
        <f t="shared" si="53"/>
        <v>30</v>
      </c>
      <c r="D92" s="12">
        <f t="shared" si="54"/>
        <v>15</v>
      </c>
      <c r="E92" s="13">
        <f t="shared" si="55"/>
        <v>15</v>
      </c>
      <c r="F92" s="13">
        <f t="shared" si="56"/>
        <v>0</v>
      </c>
      <c r="G92" s="13">
        <f t="shared" si="57"/>
        <v>0</v>
      </c>
      <c r="H92" s="13">
        <f t="shared" si="58"/>
        <v>0</v>
      </c>
      <c r="I92" s="16">
        <f t="shared" si="59"/>
        <v>0</v>
      </c>
      <c r="J92" s="152" t="s">
        <v>7</v>
      </c>
      <c r="K92" s="40">
        <f t="shared" si="60"/>
        <v>3</v>
      </c>
      <c r="L92" s="129"/>
      <c r="M92" s="41"/>
      <c r="N92" s="41"/>
      <c r="O92" s="41"/>
      <c r="P92" s="41"/>
      <c r="Q92" s="39"/>
      <c r="R92" s="126"/>
      <c r="S92" s="40"/>
      <c r="T92" s="129"/>
      <c r="U92" s="41"/>
      <c r="V92" s="41"/>
      <c r="W92" s="41"/>
      <c r="X92" s="41"/>
      <c r="Y92" s="39"/>
      <c r="Z92" s="126"/>
      <c r="AA92" s="40"/>
      <c r="AB92" s="129"/>
      <c r="AC92" s="41"/>
      <c r="AD92" s="41"/>
      <c r="AE92" s="41"/>
      <c r="AF92" s="41"/>
      <c r="AG92" s="39"/>
      <c r="AH92" s="126"/>
      <c r="AI92" s="40"/>
      <c r="AJ92" s="129"/>
      <c r="AK92" s="41"/>
      <c r="AL92" s="41"/>
      <c r="AM92" s="41"/>
      <c r="AN92" s="41"/>
      <c r="AO92" s="39"/>
      <c r="AP92" s="126"/>
      <c r="AQ92" s="40"/>
      <c r="AR92" s="11">
        <v>15</v>
      </c>
      <c r="AS92" s="10">
        <v>15</v>
      </c>
      <c r="AT92" s="10"/>
      <c r="AU92" s="10"/>
      <c r="AV92" s="10"/>
      <c r="AW92" s="39"/>
      <c r="AX92" s="126" t="s">
        <v>7</v>
      </c>
      <c r="AY92" s="40">
        <v>3</v>
      </c>
      <c r="AZ92" s="129"/>
      <c r="BA92" s="41"/>
      <c r="BB92" s="41"/>
      <c r="BC92" s="41"/>
      <c r="BD92" s="41"/>
      <c r="BE92" s="39"/>
      <c r="BF92" s="126"/>
      <c r="BG92" s="40"/>
    </row>
    <row r="93" spans="1:59" s="195" customFormat="1" ht="20.100000000000001" customHeight="1" x14ac:dyDescent="0.2">
      <c r="A93" s="35" t="s">
        <v>135</v>
      </c>
      <c r="B93" s="98" t="s">
        <v>136</v>
      </c>
      <c r="C93" s="128">
        <f t="shared" si="53"/>
        <v>30</v>
      </c>
      <c r="D93" s="12">
        <f t="shared" si="54"/>
        <v>30</v>
      </c>
      <c r="E93" s="13">
        <f t="shared" si="55"/>
        <v>0</v>
      </c>
      <c r="F93" s="13">
        <f t="shared" si="56"/>
        <v>0</v>
      </c>
      <c r="G93" s="13">
        <f t="shared" si="57"/>
        <v>0</v>
      </c>
      <c r="H93" s="13">
        <f t="shared" si="58"/>
        <v>0</v>
      </c>
      <c r="I93" s="16">
        <f t="shared" si="59"/>
        <v>0</v>
      </c>
      <c r="J93" s="152" t="s">
        <v>7</v>
      </c>
      <c r="K93" s="40">
        <f t="shared" si="60"/>
        <v>3</v>
      </c>
      <c r="L93" s="129"/>
      <c r="M93" s="41"/>
      <c r="N93" s="41"/>
      <c r="O93" s="41"/>
      <c r="P93" s="41"/>
      <c r="Q93" s="39"/>
      <c r="R93" s="126"/>
      <c r="S93" s="40"/>
      <c r="T93" s="129"/>
      <c r="U93" s="41"/>
      <c r="V93" s="41"/>
      <c r="W93" s="41"/>
      <c r="X93" s="41"/>
      <c r="Y93" s="39"/>
      <c r="Z93" s="126"/>
      <c r="AA93" s="40"/>
      <c r="AB93" s="129"/>
      <c r="AC93" s="41"/>
      <c r="AD93" s="41"/>
      <c r="AE93" s="41"/>
      <c r="AF93" s="41"/>
      <c r="AG93" s="39"/>
      <c r="AH93" s="126"/>
      <c r="AI93" s="40"/>
      <c r="AJ93" s="129"/>
      <c r="AK93" s="41"/>
      <c r="AL93" s="41"/>
      <c r="AM93" s="41"/>
      <c r="AN93" s="41"/>
      <c r="AO93" s="39"/>
      <c r="AP93" s="126"/>
      <c r="AQ93" s="40"/>
      <c r="AR93" s="11">
        <v>30</v>
      </c>
      <c r="AS93" s="10"/>
      <c r="AT93" s="10"/>
      <c r="AU93" s="10"/>
      <c r="AV93" s="10"/>
      <c r="AW93" s="39"/>
      <c r="AX93" s="126" t="s">
        <v>7</v>
      </c>
      <c r="AY93" s="40">
        <v>3</v>
      </c>
      <c r="AZ93" s="129"/>
      <c r="BA93" s="41"/>
      <c r="BB93" s="41"/>
      <c r="BC93" s="41"/>
      <c r="BD93" s="41"/>
      <c r="BE93" s="39"/>
      <c r="BF93" s="126"/>
      <c r="BG93" s="40"/>
    </row>
    <row r="94" spans="1:59" s="195" customFormat="1" ht="20.100000000000001" customHeight="1" x14ac:dyDescent="0.2">
      <c r="A94" s="35" t="s">
        <v>158</v>
      </c>
      <c r="B94" s="99" t="s">
        <v>159</v>
      </c>
      <c r="C94" s="128">
        <f t="shared" si="53"/>
        <v>30</v>
      </c>
      <c r="D94" s="12">
        <f t="shared" si="54"/>
        <v>15</v>
      </c>
      <c r="E94" s="13">
        <f t="shared" si="55"/>
        <v>15</v>
      </c>
      <c r="F94" s="13">
        <f t="shared" si="56"/>
        <v>0</v>
      </c>
      <c r="G94" s="13">
        <f t="shared" si="57"/>
        <v>0</v>
      </c>
      <c r="H94" s="13">
        <f t="shared" si="58"/>
        <v>0</v>
      </c>
      <c r="I94" s="16">
        <f t="shared" si="59"/>
        <v>0</v>
      </c>
      <c r="J94" s="152" t="s">
        <v>7</v>
      </c>
      <c r="K94" s="40">
        <f t="shared" si="60"/>
        <v>3</v>
      </c>
      <c r="L94" s="129"/>
      <c r="M94" s="41"/>
      <c r="N94" s="41"/>
      <c r="O94" s="41"/>
      <c r="P94" s="41"/>
      <c r="Q94" s="39"/>
      <c r="R94" s="126"/>
      <c r="S94" s="40"/>
      <c r="T94" s="129"/>
      <c r="U94" s="41"/>
      <c r="V94" s="41"/>
      <c r="W94" s="41"/>
      <c r="X94" s="41"/>
      <c r="Y94" s="39"/>
      <c r="Z94" s="126"/>
      <c r="AA94" s="40"/>
      <c r="AB94" s="129"/>
      <c r="AC94" s="41"/>
      <c r="AD94" s="41"/>
      <c r="AE94" s="41"/>
      <c r="AF94" s="41"/>
      <c r="AG94" s="39"/>
      <c r="AH94" s="126"/>
      <c r="AI94" s="40"/>
      <c r="AJ94" s="129"/>
      <c r="AK94" s="41"/>
      <c r="AL94" s="41"/>
      <c r="AM94" s="41"/>
      <c r="AN94" s="41"/>
      <c r="AO94" s="39"/>
      <c r="AP94" s="126"/>
      <c r="AQ94" s="40"/>
      <c r="AR94" s="11">
        <v>15</v>
      </c>
      <c r="AS94" s="10">
        <v>15</v>
      </c>
      <c r="AT94" s="10"/>
      <c r="AU94" s="10"/>
      <c r="AV94" s="10"/>
      <c r="AW94" s="39"/>
      <c r="AX94" s="126" t="s">
        <v>7</v>
      </c>
      <c r="AY94" s="40">
        <v>3</v>
      </c>
      <c r="AZ94" s="129"/>
      <c r="BA94" s="41"/>
      <c r="BB94" s="41"/>
      <c r="BC94" s="41"/>
      <c r="BD94" s="41"/>
      <c r="BE94" s="39"/>
      <c r="BF94" s="126"/>
      <c r="BG94" s="40"/>
    </row>
    <row r="95" spans="1:59" s="195" customFormat="1" ht="20.100000000000001" customHeight="1" x14ac:dyDescent="0.2">
      <c r="A95" s="35" t="s">
        <v>160</v>
      </c>
      <c r="B95" s="99" t="s">
        <v>161</v>
      </c>
      <c r="C95" s="128">
        <f t="shared" si="53"/>
        <v>30</v>
      </c>
      <c r="D95" s="12">
        <f t="shared" si="54"/>
        <v>15</v>
      </c>
      <c r="E95" s="13">
        <f t="shared" si="55"/>
        <v>15</v>
      </c>
      <c r="F95" s="13">
        <f t="shared" si="56"/>
        <v>0</v>
      </c>
      <c r="G95" s="13">
        <f t="shared" si="57"/>
        <v>0</v>
      </c>
      <c r="H95" s="13">
        <f t="shared" si="58"/>
        <v>0</v>
      </c>
      <c r="I95" s="16">
        <f t="shared" si="59"/>
        <v>0</v>
      </c>
      <c r="J95" s="152" t="s">
        <v>7</v>
      </c>
      <c r="K95" s="40">
        <f t="shared" si="60"/>
        <v>3</v>
      </c>
      <c r="L95" s="129"/>
      <c r="M95" s="41"/>
      <c r="N95" s="41"/>
      <c r="O95" s="41"/>
      <c r="P95" s="41"/>
      <c r="Q95" s="39"/>
      <c r="R95" s="126"/>
      <c r="S95" s="40"/>
      <c r="T95" s="129"/>
      <c r="U95" s="41"/>
      <c r="V95" s="41"/>
      <c r="W95" s="41"/>
      <c r="X95" s="41"/>
      <c r="Y95" s="39"/>
      <c r="Z95" s="126"/>
      <c r="AA95" s="40"/>
      <c r="AB95" s="129"/>
      <c r="AC95" s="41"/>
      <c r="AD95" s="41"/>
      <c r="AE95" s="41"/>
      <c r="AF95" s="41"/>
      <c r="AG95" s="39"/>
      <c r="AH95" s="126"/>
      <c r="AI95" s="40"/>
      <c r="AJ95" s="129"/>
      <c r="AK95" s="41"/>
      <c r="AL95" s="41"/>
      <c r="AM95" s="41"/>
      <c r="AN95" s="41"/>
      <c r="AO95" s="39"/>
      <c r="AP95" s="126"/>
      <c r="AQ95" s="40"/>
      <c r="AR95" s="11">
        <v>15</v>
      </c>
      <c r="AS95" s="10">
        <v>15</v>
      </c>
      <c r="AT95" s="10"/>
      <c r="AU95" s="10"/>
      <c r="AV95" s="10"/>
      <c r="AW95" s="39"/>
      <c r="AX95" s="126" t="s">
        <v>7</v>
      </c>
      <c r="AY95" s="40">
        <v>3</v>
      </c>
      <c r="AZ95" s="129"/>
      <c r="BA95" s="41"/>
      <c r="BB95" s="41"/>
      <c r="BC95" s="41"/>
      <c r="BD95" s="41"/>
      <c r="BE95" s="39"/>
      <c r="BF95" s="126"/>
      <c r="BG95" s="40"/>
    </row>
    <row r="96" spans="1:59" s="195" customFormat="1" ht="20.100000000000001" customHeight="1" x14ac:dyDescent="0.2">
      <c r="A96" s="35" t="s">
        <v>164</v>
      </c>
      <c r="B96" s="99" t="s">
        <v>165</v>
      </c>
      <c r="C96" s="128">
        <f t="shared" si="53"/>
        <v>15</v>
      </c>
      <c r="D96" s="12">
        <f t="shared" si="54"/>
        <v>0</v>
      </c>
      <c r="E96" s="13">
        <f t="shared" si="55"/>
        <v>15</v>
      </c>
      <c r="F96" s="13">
        <f t="shared" si="56"/>
        <v>0</v>
      </c>
      <c r="G96" s="13">
        <f t="shared" si="57"/>
        <v>0</v>
      </c>
      <c r="H96" s="13">
        <f t="shared" si="58"/>
        <v>0</v>
      </c>
      <c r="I96" s="16">
        <f t="shared" si="59"/>
        <v>0</v>
      </c>
      <c r="J96" s="152" t="s">
        <v>7</v>
      </c>
      <c r="K96" s="40">
        <f t="shared" si="60"/>
        <v>1</v>
      </c>
      <c r="L96" s="129"/>
      <c r="M96" s="41"/>
      <c r="N96" s="41"/>
      <c r="O96" s="41"/>
      <c r="P96" s="41"/>
      <c r="Q96" s="39"/>
      <c r="R96" s="126"/>
      <c r="S96" s="40"/>
      <c r="T96" s="129"/>
      <c r="U96" s="41"/>
      <c r="V96" s="41"/>
      <c r="W96" s="41"/>
      <c r="X96" s="41"/>
      <c r="Y96" s="39"/>
      <c r="Z96" s="126"/>
      <c r="AA96" s="40"/>
      <c r="AB96" s="129"/>
      <c r="AC96" s="41"/>
      <c r="AD96" s="41"/>
      <c r="AE96" s="41"/>
      <c r="AF96" s="41"/>
      <c r="AG96" s="39"/>
      <c r="AH96" s="126"/>
      <c r="AI96" s="40"/>
      <c r="AJ96" s="129"/>
      <c r="AK96" s="41"/>
      <c r="AL96" s="41"/>
      <c r="AM96" s="41"/>
      <c r="AN96" s="41"/>
      <c r="AO96" s="39"/>
      <c r="AP96" s="126"/>
      <c r="AQ96" s="40"/>
      <c r="AR96" s="11"/>
      <c r="AS96" s="10">
        <v>15</v>
      </c>
      <c r="AT96" s="10"/>
      <c r="AU96" s="10"/>
      <c r="AV96" s="10"/>
      <c r="AW96" s="39"/>
      <c r="AX96" s="126" t="s">
        <v>7</v>
      </c>
      <c r="AY96" s="40">
        <v>1</v>
      </c>
      <c r="AZ96" s="129"/>
      <c r="BA96" s="41"/>
      <c r="BB96" s="41"/>
      <c r="BC96" s="41"/>
      <c r="BD96" s="41"/>
      <c r="BE96" s="39"/>
      <c r="BF96" s="126"/>
      <c r="BG96" s="40"/>
    </row>
    <row r="97" spans="1:162" s="195" customFormat="1" ht="16.5" x14ac:dyDescent="0.2">
      <c r="A97" s="35" t="s">
        <v>166</v>
      </c>
      <c r="B97" s="98" t="s">
        <v>167</v>
      </c>
      <c r="C97" s="128">
        <f t="shared" si="53"/>
        <v>15</v>
      </c>
      <c r="D97" s="12">
        <f t="shared" si="54"/>
        <v>0</v>
      </c>
      <c r="E97" s="13">
        <f t="shared" si="55"/>
        <v>15</v>
      </c>
      <c r="F97" s="13">
        <f t="shared" si="56"/>
        <v>0</v>
      </c>
      <c r="G97" s="13">
        <f t="shared" si="57"/>
        <v>0</v>
      </c>
      <c r="H97" s="13">
        <f t="shared" si="58"/>
        <v>0</v>
      </c>
      <c r="I97" s="16">
        <f t="shared" si="59"/>
        <v>0</v>
      </c>
      <c r="J97" s="152" t="s">
        <v>7</v>
      </c>
      <c r="K97" s="40">
        <f t="shared" si="60"/>
        <v>1</v>
      </c>
      <c r="L97" s="129"/>
      <c r="M97" s="41"/>
      <c r="N97" s="41"/>
      <c r="O97" s="41"/>
      <c r="P97" s="41"/>
      <c r="Q97" s="39"/>
      <c r="R97" s="126"/>
      <c r="S97" s="40"/>
      <c r="T97" s="129"/>
      <c r="U97" s="41"/>
      <c r="V97" s="41"/>
      <c r="W97" s="41"/>
      <c r="X97" s="41"/>
      <c r="Y97" s="39"/>
      <c r="Z97" s="126"/>
      <c r="AA97" s="40"/>
      <c r="AB97" s="129"/>
      <c r="AC97" s="41"/>
      <c r="AD97" s="41"/>
      <c r="AE97" s="41"/>
      <c r="AF97" s="41"/>
      <c r="AG97" s="39"/>
      <c r="AH97" s="126"/>
      <c r="AI97" s="40"/>
      <c r="AJ97" s="129"/>
      <c r="AK97" s="41"/>
      <c r="AL97" s="41"/>
      <c r="AM97" s="41"/>
      <c r="AN97" s="41"/>
      <c r="AO97" s="39"/>
      <c r="AP97" s="126"/>
      <c r="AQ97" s="40"/>
      <c r="AR97" s="11"/>
      <c r="AS97" s="10">
        <v>15</v>
      </c>
      <c r="AT97" s="10"/>
      <c r="AU97" s="10"/>
      <c r="AV97" s="10"/>
      <c r="AW97" s="39"/>
      <c r="AX97" s="126" t="s">
        <v>7</v>
      </c>
      <c r="AY97" s="40">
        <v>1</v>
      </c>
      <c r="AZ97" s="129"/>
      <c r="BA97" s="41"/>
      <c r="BB97" s="41"/>
      <c r="BC97" s="41"/>
      <c r="BD97" s="41"/>
      <c r="BE97" s="39"/>
      <c r="BF97" s="126"/>
      <c r="BG97" s="40"/>
    </row>
    <row r="98" spans="1:162" s="195" customFormat="1" ht="20.100000000000001" customHeight="1" x14ac:dyDescent="0.2">
      <c r="A98" s="286" t="s">
        <v>168</v>
      </c>
      <c r="B98" s="137" t="s">
        <v>169</v>
      </c>
      <c r="C98" s="138">
        <f t="shared" si="53"/>
        <v>15</v>
      </c>
      <c r="D98" s="18">
        <f t="shared" si="54"/>
        <v>0</v>
      </c>
      <c r="E98" s="17">
        <f t="shared" si="55"/>
        <v>15</v>
      </c>
      <c r="F98" s="17">
        <f t="shared" si="56"/>
        <v>0</v>
      </c>
      <c r="G98" s="17">
        <f t="shared" si="57"/>
        <v>0</v>
      </c>
      <c r="H98" s="17">
        <f t="shared" si="58"/>
        <v>0</v>
      </c>
      <c r="I98" s="19">
        <f t="shared" si="59"/>
        <v>0</v>
      </c>
      <c r="J98" s="153" t="s">
        <v>7</v>
      </c>
      <c r="K98" s="154">
        <f t="shared" si="60"/>
        <v>1</v>
      </c>
      <c r="L98" s="15"/>
      <c r="M98" s="14"/>
      <c r="N98" s="14"/>
      <c r="O98" s="14"/>
      <c r="P98" s="14"/>
      <c r="Q98" s="131"/>
      <c r="R98" s="159"/>
      <c r="S98" s="154"/>
      <c r="T98" s="202"/>
      <c r="U98" s="59"/>
      <c r="V98" s="59"/>
      <c r="W98" s="59"/>
      <c r="X98" s="59"/>
      <c r="Y98" s="131"/>
      <c r="Z98" s="159"/>
      <c r="AA98" s="154"/>
      <c r="AB98" s="15"/>
      <c r="AC98" s="14"/>
      <c r="AD98" s="14"/>
      <c r="AE98" s="14"/>
      <c r="AF98" s="14"/>
      <c r="AG98" s="131"/>
      <c r="AH98" s="159"/>
      <c r="AI98" s="154"/>
      <c r="AJ98" s="202"/>
      <c r="AK98" s="59"/>
      <c r="AL98" s="59"/>
      <c r="AM98" s="59"/>
      <c r="AN98" s="59"/>
      <c r="AO98" s="131"/>
      <c r="AP98" s="159"/>
      <c r="AQ98" s="154"/>
      <c r="AR98" s="15"/>
      <c r="AS98" s="14">
        <v>15</v>
      </c>
      <c r="AT98" s="14"/>
      <c r="AU98" s="14"/>
      <c r="AV98" s="14"/>
      <c r="AW98" s="131"/>
      <c r="AX98" s="159" t="s">
        <v>7</v>
      </c>
      <c r="AY98" s="154">
        <v>1</v>
      </c>
      <c r="AZ98" s="202"/>
      <c r="BA98" s="59"/>
      <c r="BB98" s="59"/>
      <c r="BC98" s="59"/>
      <c r="BD98" s="59"/>
      <c r="BE98" s="131"/>
      <c r="BF98" s="159"/>
      <c r="BG98" s="154"/>
    </row>
    <row r="99" spans="1:162" s="200" customFormat="1" ht="20.100000000000001" customHeight="1" x14ac:dyDescent="0.2">
      <c r="A99" s="35" t="s">
        <v>111</v>
      </c>
      <c r="B99" s="120" t="s">
        <v>112</v>
      </c>
      <c r="C99" s="128">
        <f t="shared" si="53"/>
        <v>15</v>
      </c>
      <c r="D99" s="12">
        <f t="shared" si="54"/>
        <v>0</v>
      </c>
      <c r="E99" s="13">
        <f t="shared" si="55"/>
        <v>15</v>
      </c>
      <c r="F99" s="13">
        <f t="shared" si="56"/>
        <v>0</v>
      </c>
      <c r="G99" s="13">
        <f t="shared" si="57"/>
        <v>0</v>
      </c>
      <c r="H99" s="13">
        <f t="shared" si="58"/>
        <v>0</v>
      </c>
      <c r="I99" s="16">
        <f t="shared" si="59"/>
        <v>0</v>
      </c>
      <c r="J99" s="126" t="s">
        <v>7</v>
      </c>
      <c r="K99" s="40">
        <f t="shared" si="60"/>
        <v>1</v>
      </c>
      <c r="L99" s="129"/>
      <c r="M99" s="41"/>
      <c r="N99" s="41"/>
      <c r="O99" s="41"/>
      <c r="P99" s="41"/>
      <c r="Q99" s="39"/>
      <c r="R99" s="126"/>
      <c r="S99" s="40"/>
      <c r="T99" s="129"/>
      <c r="U99" s="41"/>
      <c r="V99" s="41"/>
      <c r="W99" s="41"/>
      <c r="X99" s="41"/>
      <c r="Y99" s="39"/>
      <c r="Z99" s="126"/>
      <c r="AA99" s="40"/>
      <c r="AB99" s="129"/>
      <c r="AC99" s="41"/>
      <c r="AD99" s="41"/>
      <c r="AE99" s="41"/>
      <c r="AF99" s="41"/>
      <c r="AG99" s="39"/>
      <c r="AH99" s="126"/>
      <c r="AI99" s="40"/>
      <c r="AJ99" s="129"/>
      <c r="AK99" s="41"/>
      <c r="AL99" s="41"/>
      <c r="AM99" s="41"/>
      <c r="AN99" s="41"/>
      <c r="AO99" s="39"/>
      <c r="AP99" s="126"/>
      <c r="AQ99" s="40"/>
      <c r="AR99" s="129"/>
      <c r="AS99" s="41"/>
      <c r="AT99" s="41"/>
      <c r="AU99" s="41"/>
      <c r="AV99" s="41"/>
      <c r="AW99" s="39"/>
      <c r="AX99" s="126"/>
      <c r="AY99" s="40"/>
      <c r="AZ99" s="11"/>
      <c r="BA99" s="10">
        <v>15</v>
      </c>
      <c r="BB99" s="10"/>
      <c r="BC99" s="10"/>
      <c r="BD99" s="10"/>
      <c r="BE99" s="39"/>
      <c r="BF99" s="126" t="s">
        <v>7</v>
      </c>
      <c r="BG99" s="40">
        <v>1</v>
      </c>
    </row>
    <row r="100" spans="1:162" s="195" customFormat="1" ht="20.100000000000001" customHeight="1" x14ac:dyDescent="0.2">
      <c r="A100" s="35" t="s">
        <v>125</v>
      </c>
      <c r="B100" s="120" t="s">
        <v>126</v>
      </c>
      <c r="C100" s="128">
        <f t="shared" si="53"/>
        <v>30</v>
      </c>
      <c r="D100" s="12">
        <f t="shared" si="54"/>
        <v>0</v>
      </c>
      <c r="E100" s="13">
        <f t="shared" si="55"/>
        <v>30</v>
      </c>
      <c r="F100" s="13">
        <f t="shared" si="56"/>
        <v>0</v>
      </c>
      <c r="G100" s="13">
        <f t="shared" si="57"/>
        <v>0</v>
      </c>
      <c r="H100" s="13">
        <f t="shared" si="58"/>
        <v>0</v>
      </c>
      <c r="I100" s="16">
        <f t="shared" si="59"/>
        <v>0</v>
      </c>
      <c r="J100" s="152" t="s">
        <v>7</v>
      </c>
      <c r="K100" s="40">
        <f t="shared" si="60"/>
        <v>2</v>
      </c>
      <c r="L100" s="129"/>
      <c r="M100" s="41"/>
      <c r="N100" s="41"/>
      <c r="O100" s="41"/>
      <c r="P100" s="41"/>
      <c r="Q100" s="39"/>
      <c r="R100" s="126"/>
      <c r="S100" s="40"/>
      <c r="T100" s="129"/>
      <c r="U100" s="41"/>
      <c r="V100" s="41"/>
      <c r="W100" s="41"/>
      <c r="X100" s="41"/>
      <c r="Y100" s="39"/>
      <c r="Z100" s="126"/>
      <c r="AA100" s="40"/>
      <c r="AB100" s="129"/>
      <c r="AC100" s="41"/>
      <c r="AD100" s="41"/>
      <c r="AE100" s="41"/>
      <c r="AF100" s="41"/>
      <c r="AG100" s="39"/>
      <c r="AH100" s="126"/>
      <c r="AI100" s="40"/>
      <c r="AJ100" s="129"/>
      <c r="AK100" s="41"/>
      <c r="AL100" s="41"/>
      <c r="AM100" s="41"/>
      <c r="AN100" s="41"/>
      <c r="AO100" s="39"/>
      <c r="AP100" s="126"/>
      <c r="AQ100" s="40"/>
      <c r="AR100" s="129"/>
      <c r="AS100" s="41"/>
      <c r="AT100" s="41"/>
      <c r="AU100" s="41"/>
      <c r="AV100" s="41"/>
      <c r="AW100" s="39"/>
      <c r="AX100" s="126"/>
      <c r="AY100" s="40"/>
      <c r="AZ100" s="11"/>
      <c r="BA100" s="10">
        <v>30</v>
      </c>
      <c r="BB100" s="10"/>
      <c r="BC100" s="10"/>
      <c r="BD100" s="10"/>
      <c r="BE100" s="39"/>
      <c r="BF100" s="126" t="s">
        <v>7</v>
      </c>
      <c r="BG100" s="40">
        <v>2</v>
      </c>
    </row>
    <row r="101" spans="1:162" s="195" customFormat="1" ht="20.100000000000001" customHeight="1" x14ac:dyDescent="0.2">
      <c r="A101" s="35" t="s">
        <v>127</v>
      </c>
      <c r="B101" s="99" t="s">
        <v>128</v>
      </c>
      <c r="C101" s="128">
        <f t="shared" si="53"/>
        <v>30</v>
      </c>
      <c r="D101" s="12">
        <f t="shared" si="54"/>
        <v>0</v>
      </c>
      <c r="E101" s="13">
        <f t="shared" si="55"/>
        <v>30</v>
      </c>
      <c r="F101" s="13">
        <f t="shared" si="56"/>
        <v>0</v>
      </c>
      <c r="G101" s="13">
        <f t="shared" si="57"/>
        <v>0</v>
      </c>
      <c r="H101" s="13">
        <f t="shared" si="58"/>
        <v>0</v>
      </c>
      <c r="I101" s="16">
        <f t="shared" si="59"/>
        <v>0</v>
      </c>
      <c r="J101" s="152" t="s">
        <v>87</v>
      </c>
      <c r="K101" s="40">
        <f t="shared" si="60"/>
        <v>4</v>
      </c>
      <c r="L101" s="129"/>
      <c r="M101" s="41"/>
      <c r="N101" s="41"/>
      <c r="O101" s="41"/>
      <c r="P101" s="41"/>
      <c r="Q101" s="39"/>
      <c r="R101" s="126"/>
      <c r="S101" s="40"/>
      <c r="T101" s="129"/>
      <c r="U101" s="41"/>
      <c r="V101" s="41"/>
      <c r="W101" s="41"/>
      <c r="X101" s="41"/>
      <c r="Y101" s="39"/>
      <c r="Z101" s="126"/>
      <c r="AA101" s="40"/>
      <c r="AB101" s="129"/>
      <c r="AC101" s="41"/>
      <c r="AD101" s="41"/>
      <c r="AE101" s="41"/>
      <c r="AF101" s="41"/>
      <c r="AG101" s="39"/>
      <c r="AH101" s="126"/>
      <c r="AI101" s="40"/>
      <c r="AJ101" s="129"/>
      <c r="AK101" s="41"/>
      <c r="AL101" s="41"/>
      <c r="AM101" s="41"/>
      <c r="AN101" s="41"/>
      <c r="AO101" s="39"/>
      <c r="AP101" s="126"/>
      <c r="AQ101" s="40"/>
      <c r="AR101" s="129"/>
      <c r="AS101" s="41"/>
      <c r="AT101" s="41"/>
      <c r="AU101" s="41"/>
      <c r="AV101" s="41"/>
      <c r="AW101" s="39"/>
      <c r="AX101" s="126"/>
      <c r="AY101" s="40"/>
      <c r="AZ101" s="11"/>
      <c r="BA101" s="10">
        <v>30</v>
      </c>
      <c r="BB101" s="10"/>
      <c r="BC101" s="10"/>
      <c r="BD101" s="10"/>
      <c r="BE101" s="39"/>
      <c r="BF101" s="126" t="s">
        <v>87</v>
      </c>
      <c r="BG101" s="40">
        <v>4</v>
      </c>
    </row>
    <row r="102" spans="1:162" s="195" customFormat="1" ht="20.100000000000001" customHeight="1" x14ac:dyDescent="0.2">
      <c r="A102" s="35" t="s">
        <v>129</v>
      </c>
      <c r="B102" s="99" t="s">
        <v>130</v>
      </c>
      <c r="C102" s="128">
        <f t="shared" si="53"/>
        <v>30</v>
      </c>
      <c r="D102" s="12">
        <f t="shared" si="54"/>
        <v>0</v>
      </c>
      <c r="E102" s="13">
        <f t="shared" si="55"/>
        <v>30</v>
      </c>
      <c r="F102" s="13">
        <f t="shared" si="56"/>
        <v>0</v>
      </c>
      <c r="G102" s="13">
        <f t="shared" si="57"/>
        <v>0</v>
      </c>
      <c r="H102" s="13">
        <f t="shared" si="58"/>
        <v>0</v>
      </c>
      <c r="I102" s="16">
        <f t="shared" si="59"/>
        <v>0</v>
      </c>
      <c r="J102" s="152" t="s">
        <v>87</v>
      </c>
      <c r="K102" s="40">
        <f t="shared" si="60"/>
        <v>3</v>
      </c>
      <c r="L102" s="129"/>
      <c r="M102" s="41"/>
      <c r="N102" s="41"/>
      <c r="O102" s="41"/>
      <c r="P102" s="41"/>
      <c r="Q102" s="39"/>
      <c r="R102" s="126"/>
      <c r="S102" s="40"/>
      <c r="T102" s="129"/>
      <c r="U102" s="41"/>
      <c r="V102" s="41"/>
      <c r="W102" s="41"/>
      <c r="X102" s="41"/>
      <c r="Y102" s="39"/>
      <c r="Z102" s="126"/>
      <c r="AA102" s="40"/>
      <c r="AB102" s="129"/>
      <c r="AC102" s="41"/>
      <c r="AD102" s="41"/>
      <c r="AE102" s="41"/>
      <c r="AF102" s="41"/>
      <c r="AG102" s="39"/>
      <c r="AH102" s="126"/>
      <c r="AI102" s="40"/>
      <c r="AJ102" s="129"/>
      <c r="AK102" s="41"/>
      <c r="AL102" s="41"/>
      <c r="AM102" s="41"/>
      <c r="AN102" s="41"/>
      <c r="AO102" s="39"/>
      <c r="AP102" s="126"/>
      <c r="AQ102" s="40"/>
      <c r="AR102" s="129"/>
      <c r="AS102" s="41"/>
      <c r="AT102" s="41"/>
      <c r="AU102" s="41"/>
      <c r="AV102" s="41"/>
      <c r="AW102" s="39"/>
      <c r="AX102" s="126"/>
      <c r="AY102" s="40"/>
      <c r="AZ102" s="11"/>
      <c r="BA102" s="10">
        <v>30</v>
      </c>
      <c r="BB102" s="10"/>
      <c r="BC102" s="10"/>
      <c r="BD102" s="10"/>
      <c r="BE102" s="39"/>
      <c r="BF102" s="126" t="s">
        <v>87</v>
      </c>
      <c r="BG102" s="40">
        <v>3</v>
      </c>
    </row>
    <row r="103" spans="1:162" s="195" customFormat="1" ht="20.100000000000001" customHeight="1" x14ac:dyDescent="0.2">
      <c r="A103" s="35" t="s">
        <v>131</v>
      </c>
      <c r="B103" s="99" t="s">
        <v>132</v>
      </c>
      <c r="C103" s="128">
        <f t="shared" si="53"/>
        <v>30</v>
      </c>
      <c r="D103" s="12">
        <f t="shared" si="54"/>
        <v>0</v>
      </c>
      <c r="E103" s="13">
        <f t="shared" si="55"/>
        <v>30</v>
      </c>
      <c r="F103" s="13">
        <f t="shared" si="56"/>
        <v>0</v>
      </c>
      <c r="G103" s="13">
        <f t="shared" si="57"/>
        <v>0</v>
      </c>
      <c r="H103" s="13">
        <f t="shared" si="58"/>
        <v>0</v>
      </c>
      <c r="I103" s="16">
        <f t="shared" si="59"/>
        <v>0</v>
      </c>
      <c r="J103" s="152" t="s">
        <v>7</v>
      </c>
      <c r="K103" s="40">
        <f t="shared" si="60"/>
        <v>2</v>
      </c>
      <c r="L103" s="129"/>
      <c r="M103" s="41"/>
      <c r="N103" s="41"/>
      <c r="O103" s="41"/>
      <c r="P103" s="41"/>
      <c r="Q103" s="39"/>
      <c r="R103" s="126"/>
      <c r="S103" s="40"/>
      <c r="T103" s="129"/>
      <c r="U103" s="41"/>
      <c r="V103" s="41"/>
      <c r="W103" s="41"/>
      <c r="X103" s="41"/>
      <c r="Y103" s="39"/>
      <c r="Z103" s="126"/>
      <c r="AA103" s="40"/>
      <c r="AB103" s="129"/>
      <c r="AC103" s="41"/>
      <c r="AD103" s="41"/>
      <c r="AE103" s="41"/>
      <c r="AF103" s="41"/>
      <c r="AG103" s="39"/>
      <c r="AH103" s="126"/>
      <c r="AI103" s="40"/>
      <c r="AJ103" s="129"/>
      <c r="AK103" s="41"/>
      <c r="AL103" s="41"/>
      <c r="AM103" s="41"/>
      <c r="AN103" s="41"/>
      <c r="AO103" s="39"/>
      <c r="AP103" s="126"/>
      <c r="AQ103" s="40"/>
      <c r="AR103" s="129"/>
      <c r="AS103" s="41"/>
      <c r="AT103" s="41"/>
      <c r="AU103" s="41"/>
      <c r="AV103" s="41"/>
      <c r="AW103" s="39"/>
      <c r="AX103" s="126"/>
      <c r="AY103" s="40"/>
      <c r="AZ103" s="11"/>
      <c r="BA103" s="10">
        <v>30</v>
      </c>
      <c r="BB103" s="10"/>
      <c r="BC103" s="10"/>
      <c r="BD103" s="10"/>
      <c r="BE103" s="39"/>
      <c r="BF103" s="126" t="s">
        <v>7</v>
      </c>
      <c r="BG103" s="40">
        <v>2</v>
      </c>
    </row>
    <row r="104" spans="1:162" s="195" customFormat="1" ht="20.100000000000001" customHeight="1" x14ac:dyDescent="0.2">
      <c r="A104" s="35" t="s">
        <v>137</v>
      </c>
      <c r="B104" s="99" t="s">
        <v>138</v>
      </c>
      <c r="C104" s="128">
        <f t="shared" si="53"/>
        <v>30</v>
      </c>
      <c r="D104" s="12">
        <f t="shared" si="54"/>
        <v>0</v>
      </c>
      <c r="E104" s="13">
        <f t="shared" si="55"/>
        <v>0</v>
      </c>
      <c r="F104" s="13">
        <f t="shared" si="56"/>
        <v>0</v>
      </c>
      <c r="G104" s="13">
        <f t="shared" si="57"/>
        <v>30</v>
      </c>
      <c r="H104" s="13">
        <f t="shared" si="58"/>
        <v>0</v>
      </c>
      <c r="I104" s="16">
        <f t="shared" si="59"/>
        <v>0</v>
      </c>
      <c r="J104" s="152" t="s">
        <v>7</v>
      </c>
      <c r="K104" s="40">
        <f t="shared" si="60"/>
        <v>2</v>
      </c>
      <c r="L104" s="129"/>
      <c r="M104" s="41"/>
      <c r="N104" s="41"/>
      <c r="O104" s="41"/>
      <c r="P104" s="41"/>
      <c r="Q104" s="39"/>
      <c r="R104" s="126"/>
      <c r="S104" s="40"/>
      <c r="T104" s="129"/>
      <c r="U104" s="41"/>
      <c r="V104" s="41"/>
      <c r="W104" s="41"/>
      <c r="X104" s="41"/>
      <c r="Y104" s="39"/>
      <c r="Z104" s="126"/>
      <c r="AA104" s="40"/>
      <c r="AB104" s="129"/>
      <c r="AC104" s="41"/>
      <c r="AD104" s="41"/>
      <c r="AE104" s="41"/>
      <c r="AF104" s="41"/>
      <c r="AG104" s="39"/>
      <c r="AH104" s="126"/>
      <c r="AI104" s="40"/>
      <c r="AJ104" s="129"/>
      <c r="AK104" s="41"/>
      <c r="AL104" s="41"/>
      <c r="AM104" s="41"/>
      <c r="AN104" s="41"/>
      <c r="AO104" s="39"/>
      <c r="AP104" s="126"/>
      <c r="AQ104" s="40"/>
      <c r="AR104" s="129"/>
      <c r="AS104" s="41"/>
      <c r="AT104" s="41"/>
      <c r="AU104" s="41"/>
      <c r="AV104" s="41"/>
      <c r="AW104" s="39"/>
      <c r="AX104" s="126"/>
      <c r="AY104" s="40"/>
      <c r="AZ104" s="11"/>
      <c r="BA104" s="10"/>
      <c r="BB104" s="201"/>
      <c r="BC104" s="10">
        <v>30</v>
      </c>
      <c r="BD104" s="10"/>
      <c r="BE104" s="39"/>
      <c r="BF104" s="126" t="s">
        <v>7</v>
      </c>
      <c r="BG104" s="40">
        <v>2</v>
      </c>
    </row>
    <row r="105" spans="1:162" s="195" customFormat="1" ht="20.100000000000001" customHeight="1" x14ac:dyDescent="0.2">
      <c r="A105" s="35" t="s">
        <v>148</v>
      </c>
      <c r="B105" s="98" t="s">
        <v>149</v>
      </c>
      <c r="C105" s="128">
        <f t="shared" si="53"/>
        <v>30</v>
      </c>
      <c r="D105" s="12">
        <f t="shared" si="54"/>
        <v>15</v>
      </c>
      <c r="E105" s="13">
        <f t="shared" si="55"/>
        <v>15</v>
      </c>
      <c r="F105" s="13">
        <f t="shared" si="56"/>
        <v>0</v>
      </c>
      <c r="G105" s="13">
        <f t="shared" si="57"/>
        <v>0</v>
      </c>
      <c r="H105" s="13">
        <f t="shared" si="58"/>
        <v>0</v>
      </c>
      <c r="I105" s="16">
        <f t="shared" si="59"/>
        <v>0</v>
      </c>
      <c r="J105" s="152" t="s">
        <v>7</v>
      </c>
      <c r="K105" s="40">
        <f t="shared" si="60"/>
        <v>2</v>
      </c>
      <c r="L105" s="129"/>
      <c r="M105" s="41"/>
      <c r="N105" s="41"/>
      <c r="O105" s="41"/>
      <c r="P105" s="41"/>
      <c r="Q105" s="39"/>
      <c r="R105" s="126"/>
      <c r="S105" s="40"/>
      <c r="T105" s="129"/>
      <c r="U105" s="41"/>
      <c r="V105" s="41"/>
      <c r="W105" s="41"/>
      <c r="X105" s="41"/>
      <c r="Y105" s="39"/>
      <c r="Z105" s="126"/>
      <c r="AA105" s="40"/>
      <c r="AB105" s="129"/>
      <c r="AC105" s="41"/>
      <c r="AD105" s="41"/>
      <c r="AE105" s="41"/>
      <c r="AF105" s="41"/>
      <c r="AG105" s="39"/>
      <c r="AH105" s="126"/>
      <c r="AI105" s="40"/>
      <c r="AJ105" s="129"/>
      <c r="AK105" s="41"/>
      <c r="AL105" s="41"/>
      <c r="AM105" s="41"/>
      <c r="AN105" s="41"/>
      <c r="AO105" s="39"/>
      <c r="AP105" s="126"/>
      <c r="AQ105" s="40"/>
      <c r="AR105" s="129"/>
      <c r="AS105" s="41"/>
      <c r="AT105" s="41"/>
      <c r="AU105" s="41"/>
      <c r="AV105" s="41"/>
      <c r="AW105" s="39"/>
      <c r="AX105" s="126"/>
      <c r="AY105" s="40"/>
      <c r="AZ105" s="11">
        <v>15</v>
      </c>
      <c r="BA105" s="10">
        <v>15</v>
      </c>
      <c r="BB105" s="10"/>
      <c r="BC105" s="10"/>
      <c r="BD105" s="10"/>
      <c r="BE105" s="39"/>
      <c r="BF105" s="126" t="s">
        <v>7</v>
      </c>
      <c r="BG105" s="40">
        <v>2</v>
      </c>
    </row>
    <row r="106" spans="1:162" s="195" customFormat="1" ht="20.100000000000001" customHeight="1" x14ac:dyDescent="0.2">
      <c r="A106" s="35" t="s">
        <v>154</v>
      </c>
      <c r="B106" s="99" t="s">
        <v>155</v>
      </c>
      <c r="C106" s="128">
        <f t="shared" si="53"/>
        <v>30</v>
      </c>
      <c r="D106" s="12">
        <f t="shared" si="54"/>
        <v>15</v>
      </c>
      <c r="E106" s="13">
        <f t="shared" si="55"/>
        <v>15</v>
      </c>
      <c r="F106" s="13">
        <f t="shared" si="56"/>
        <v>0</v>
      </c>
      <c r="G106" s="13">
        <f t="shared" si="57"/>
        <v>0</v>
      </c>
      <c r="H106" s="13">
        <f t="shared" si="58"/>
        <v>0</v>
      </c>
      <c r="I106" s="16">
        <f t="shared" si="59"/>
        <v>0</v>
      </c>
      <c r="J106" s="152" t="s">
        <v>7</v>
      </c>
      <c r="K106" s="40">
        <f t="shared" si="60"/>
        <v>2</v>
      </c>
      <c r="L106" s="129"/>
      <c r="M106" s="41"/>
      <c r="N106" s="41"/>
      <c r="O106" s="41"/>
      <c r="P106" s="41"/>
      <c r="Q106" s="39"/>
      <c r="R106" s="126"/>
      <c r="S106" s="40"/>
      <c r="T106" s="129"/>
      <c r="U106" s="41"/>
      <c r="V106" s="41"/>
      <c r="W106" s="41"/>
      <c r="X106" s="41"/>
      <c r="Y106" s="39"/>
      <c r="Z106" s="126"/>
      <c r="AA106" s="40"/>
      <c r="AB106" s="129"/>
      <c r="AC106" s="41"/>
      <c r="AD106" s="41"/>
      <c r="AE106" s="41"/>
      <c r="AF106" s="41"/>
      <c r="AG106" s="39"/>
      <c r="AH106" s="126"/>
      <c r="AI106" s="40"/>
      <c r="AJ106" s="129"/>
      <c r="AK106" s="41"/>
      <c r="AL106" s="41"/>
      <c r="AM106" s="41"/>
      <c r="AN106" s="41"/>
      <c r="AO106" s="39"/>
      <c r="AP106" s="126"/>
      <c r="AQ106" s="40"/>
      <c r="AR106" s="129"/>
      <c r="AS106" s="41"/>
      <c r="AT106" s="41"/>
      <c r="AU106" s="41"/>
      <c r="AV106" s="41"/>
      <c r="AW106" s="39"/>
      <c r="AX106" s="126"/>
      <c r="AY106" s="40"/>
      <c r="AZ106" s="11">
        <v>15</v>
      </c>
      <c r="BA106" s="10">
        <v>15</v>
      </c>
      <c r="BB106" s="10"/>
      <c r="BC106" s="10"/>
      <c r="BD106" s="10"/>
      <c r="BE106" s="39"/>
      <c r="BF106" s="126" t="s">
        <v>7</v>
      </c>
      <c r="BG106" s="40">
        <v>2</v>
      </c>
    </row>
    <row r="107" spans="1:162" s="195" customFormat="1" ht="20.100000000000001" customHeight="1" thickBot="1" x14ac:dyDescent="0.25">
      <c r="A107" s="35" t="s">
        <v>156</v>
      </c>
      <c r="B107" s="99" t="s">
        <v>157</v>
      </c>
      <c r="C107" s="128">
        <f t="shared" si="53"/>
        <v>15</v>
      </c>
      <c r="D107" s="12">
        <f t="shared" si="54"/>
        <v>0</v>
      </c>
      <c r="E107" s="13">
        <f t="shared" si="55"/>
        <v>0</v>
      </c>
      <c r="F107" s="13">
        <f t="shared" si="56"/>
        <v>0</v>
      </c>
      <c r="G107" s="13">
        <f t="shared" si="57"/>
        <v>15</v>
      </c>
      <c r="H107" s="13">
        <f t="shared" si="58"/>
        <v>0</v>
      </c>
      <c r="I107" s="16">
        <f t="shared" si="59"/>
        <v>0</v>
      </c>
      <c r="J107" s="152" t="s">
        <v>7</v>
      </c>
      <c r="K107" s="40">
        <f t="shared" si="60"/>
        <v>1</v>
      </c>
      <c r="L107" s="129"/>
      <c r="M107" s="41"/>
      <c r="N107" s="41"/>
      <c r="O107" s="41"/>
      <c r="P107" s="41"/>
      <c r="Q107" s="39"/>
      <c r="R107" s="126"/>
      <c r="S107" s="40"/>
      <c r="T107" s="129"/>
      <c r="U107" s="41"/>
      <c r="V107" s="41"/>
      <c r="W107" s="41"/>
      <c r="X107" s="41"/>
      <c r="Y107" s="39"/>
      <c r="Z107" s="126"/>
      <c r="AA107" s="40"/>
      <c r="AB107" s="129"/>
      <c r="AC107" s="41"/>
      <c r="AD107" s="41"/>
      <c r="AE107" s="41"/>
      <c r="AF107" s="41"/>
      <c r="AG107" s="39"/>
      <c r="AH107" s="126"/>
      <c r="AI107" s="40"/>
      <c r="AJ107" s="129"/>
      <c r="AK107" s="41"/>
      <c r="AL107" s="41"/>
      <c r="AM107" s="41"/>
      <c r="AN107" s="41"/>
      <c r="AO107" s="39"/>
      <c r="AP107" s="126"/>
      <c r="AQ107" s="40"/>
      <c r="AR107" s="129"/>
      <c r="AS107" s="41"/>
      <c r="AT107" s="41"/>
      <c r="AU107" s="41"/>
      <c r="AV107" s="41"/>
      <c r="AW107" s="39"/>
      <c r="AX107" s="126"/>
      <c r="AY107" s="40"/>
      <c r="AZ107" s="11"/>
      <c r="BA107" s="10"/>
      <c r="BB107" s="201"/>
      <c r="BC107" s="10">
        <v>15</v>
      </c>
      <c r="BD107" s="10"/>
      <c r="BE107" s="39"/>
      <c r="BF107" s="126" t="s">
        <v>7</v>
      </c>
      <c r="BG107" s="40">
        <v>1</v>
      </c>
    </row>
    <row r="108" spans="1:162" s="195" customFormat="1" ht="24.95" customHeight="1" thickBot="1" x14ac:dyDescent="0.25">
      <c r="A108" s="21" t="s">
        <v>60</v>
      </c>
      <c r="B108" s="22" t="s">
        <v>73</v>
      </c>
      <c r="C108" s="24">
        <f t="shared" si="53"/>
        <v>0</v>
      </c>
      <c r="D108" s="26">
        <f t="shared" si="54"/>
        <v>0</v>
      </c>
      <c r="E108" s="27">
        <f t="shared" si="55"/>
        <v>0</v>
      </c>
      <c r="F108" s="27">
        <f t="shared" si="56"/>
        <v>0</v>
      </c>
      <c r="G108" s="27">
        <f t="shared" si="57"/>
        <v>0</v>
      </c>
      <c r="H108" s="27">
        <f t="shared" si="58"/>
        <v>0</v>
      </c>
      <c r="I108" s="32">
        <f t="shared" si="59"/>
        <v>0</v>
      </c>
      <c r="J108" s="30"/>
      <c r="K108" s="28">
        <f t="shared" si="60"/>
        <v>16</v>
      </c>
      <c r="L108" s="26"/>
      <c r="M108" s="27"/>
      <c r="N108" s="27"/>
      <c r="O108" s="27"/>
      <c r="P108" s="27"/>
      <c r="Q108" s="32"/>
      <c r="R108" s="30"/>
      <c r="S108" s="28"/>
      <c r="T108" s="26"/>
      <c r="U108" s="27"/>
      <c r="V108" s="27"/>
      <c r="W108" s="27"/>
      <c r="X108" s="27"/>
      <c r="Y108" s="32"/>
      <c r="Z108" s="30" t="s">
        <v>7</v>
      </c>
      <c r="AA108" s="28">
        <v>3</v>
      </c>
      <c r="AB108" s="26"/>
      <c r="AC108" s="27"/>
      <c r="AD108" s="27"/>
      <c r="AE108" s="27"/>
      <c r="AF108" s="27"/>
      <c r="AG108" s="32"/>
      <c r="AH108" s="30" t="s">
        <v>7</v>
      </c>
      <c r="AI108" s="31">
        <v>2</v>
      </c>
      <c r="AJ108" s="26"/>
      <c r="AK108" s="27"/>
      <c r="AL108" s="27"/>
      <c r="AM108" s="27"/>
      <c r="AN108" s="27"/>
      <c r="AO108" s="32"/>
      <c r="AP108" s="30" t="s">
        <v>7</v>
      </c>
      <c r="AQ108" s="31">
        <v>4</v>
      </c>
      <c r="AR108" s="26"/>
      <c r="AS108" s="27"/>
      <c r="AT108" s="27"/>
      <c r="AU108" s="27"/>
      <c r="AV108" s="27"/>
      <c r="AW108" s="32"/>
      <c r="AX108" s="30" t="s">
        <v>7</v>
      </c>
      <c r="AY108" s="31">
        <v>4</v>
      </c>
      <c r="AZ108" s="26"/>
      <c r="BA108" s="27"/>
      <c r="BB108" s="27"/>
      <c r="BC108" s="27"/>
      <c r="BD108" s="27"/>
      <c r="BE108" s="32"/>
      <c r="BF108" s="30" t="s">
        <v>7</v>
      </c>
      <c r="BG108" s="31">
        <v>3</v>
      </c>
    </row>
    <row r="109" spans="1:162" s="239" customFormat="1" ht="69.95" customHeight="1" thickBot="1" x14ac:dyDescent="0.25">
      <c r="A109" s="562" t="s">
        <v>236</v>
      </c>
      <c r="B109" s="563"/>
      <c r="C109" s="233">
        <f t="shared" ref="C109:I109" si="61">C110+C130+C142</f>
        <v>1000</v>
      </c>
      <c r="D109" s="234">
        <f t="shared" si="61"/>
        <v>370</v>
      </c>
      <c r="E109" s="235">
        <f t="shared" si="61"/>
        <v>465</v>
      </c>
      <c r="F109" s="235">
        <f t="shared" si="61"/>
        <v>0</v>
      </c>
      <c r="G109" s="235">
        <f t="shared" si="61"/>
        <v>165</v>
      </c>
      <c r="H109" s="235">
        <f t="shared" si="61"/>
        <v>0</v>
      </c>
      <c r="I109" s="236">
        <f t="shared" si="61"/>
        <v>0</v>
      </c>
      <c r="J109" s="237"/>
      <c r="K109" s="238">
        <f t="shared" ref="K109:Y109" si="62">K110+K130+K142</f>
        <v>95</v>
      </c>
      <c r="L109" s="234">
        <f t="shared" si="62"/>
        <v>0</v>
      </c>
      <c r="M109" s="235">
        <f t="shared" si="62"/>
        <v>0</v>
      </c>
      <c r="N109" s="235">
        <f t="shared" si="62"/>
        <v>0</v>
      </c>
      <c r="O109" s="235">
        <f t="shared" si="62"/>
        <v>0</v>
      </c>
      <c r="P109" s="235">
        <f t="shared" si="62"/>
        <v>0</v>
      </c>
      <c r="Q109" s="236">
        <f t="shared" si="62"/>
        <v>0</v>
      </c>
      <c r="R109" s="237">
        <f t="shared" si="62"/>
        <v>0</v>
      </c>
      <c r="S109" s="238">
        <f t="shared" si="62"/>
        <v>0</v>
      </c>
      <c r="T109" s="234">
        <f t="shared" si="62"/>
        <v>0</v>
      </c>
      <c r="U109" s="235">
        <f t="shared" si="62"/>
        <v>0</v>
      </c>
      <c r="V109" s="235">
        <f t="shared" si="62"/>
        <v>0</v>
      </c>
      <c r="W109" s="235">
        <f t="shared" si="62"/>
        <v>0</v>
      </c>
      <c r="X109" s="235">
        <f t="shared" si="62"/>
        <v>0</v>
      </c>
      <c r="Y109" s="236">
        <f t="shared" si="62"/>
        <v>0</v>
      </c>
      <c r="Z109" s="237"/>
      <c r="AA109" s="238">
        <f t="shared" ref="AA109:AG109" si="63">AA110+AA130+AA142</f>
        <v>3</v>
      </c>
      <c r="AB109" s="234">
        <f t="shared" si="63"/>
        <v>75</v>
      </c>
      <c r="AC109" s="235">
        <f t="shared" si="63"/>
        <v>75</v>
      </c>
      <c r="AD109" s="235">
        <f t="shared" si="63"/>
        <v>0</v>
      </c>
      <c r="AE109" s="235">
        <f t="shared" si="63"/>
        <v>0</v>
      </c>
      <c r="AF109" s="235">
        <f t="shared" si="63"/>
        <v>0</v>
      </c>
      <c r="AG109" s="236">
        <f t="shared" si="63"/>
        <v>0</v>
      </c>
      <c r="AH109" s="237"/>
      <c r="AI109" s="238">
        <f t="shared" ref="AI109:AO109" si="64">AI110+AI130+AI142</f>
        <v>17</v>
      </c>
      <c r="AJ109" s="234">
        <f t="shared" si="64"/>
        <v>135</v>
      </c>
      <c r="AK109" s="235">
        <f t="shared" si="64"/>
        <v>165</v>
      </c>
      <c r="AL109" s="235">
        <f t="shared" si="64"/>
        <v>0</v>
      </c>
      <c r="AM109" s="235">
        <f t="shared" si="64"/>
        <v>30</v>
      </c>
      <c r="AN109" s="235">
        <f t="shared" si="64"/>
        <v>0</v>
      </c>
      <c r="AO109" s="236">
        <f t="shared" si="64"/>
        <v>0</v>
      </c>
      <c r="AP109" s="237"/>
      <c r="AQ109" s="238">
        <f t="shared" ref="AQ109:AW109" si="65">AQ110+AQ130+AQ142</f>
        <v>25</v>
      </c>
      <c r="AR109" s="234">
        <f t="shared" si="65"/>
        <v>100</v>
      </c>
      <c r="AS109" s="235">
        <f t="shared" si="65"/>
        <v>135</v>
      </c>
      <c r="AT109" s="235">
        <f t="shared" si="65"/>
        <v>0</v>
      </c>
      <c r="AU109" s="235">
        <f t="shared" si="65"/>
        <v>45</v>
      </c>
      <c r="AV109" s="235">
        <f t="shared" si="65"/>
        <v>0</v>
      </c>
      <c r="AW109" s="236">
        <f t="shared" si="65"/>
        <v>0</v>
      </c>
      <c r="AX109" s="237"/>
      <c r="AY109" s="238">
        <f t="shared" ref="AY109:BE109" si="66">AY110+AY130+AY142</f>
        <v>28</v>
      </c>
      <c r="AZ109" s="234">
        <f t="shared" si="66"/>
        <v>60</v>
      </c>
      <c r="BA109" s="235">
        <f t="shared" si="66"/>
        <v>90</v>
      </c>
      <c r="BB109" s="235">
        <f t="shared" si="66"/>
        <v>0</v>
      </c>
      <c r="BC109" s="235">
        <f t="shared" si="66"/>
        <v>90</v>
      </c>
      <c r="BD109" s="235">
        <f t="shared" si="66"/>
        <v>0</v>
      </c>
      <c r="BE109" s="236">
        <f t="shared" si="66"/>
        <v>0</v>
      </c>
      <c r="BF109" s="237"/>
      <c r="BG109" s="238">
        <f>BG110+BG130+BG142</f>
        <v>22</v>
      </c>
    </row>
    <row r="110" spans="1:162" s="203" customFormat="1" ht="24.95" customHeight="1" thickBot="1" x14ac:dyDescent="0.25">
      <c r="A110" s="260" t="s">
        <v>36</v>
      </c>
      <c r="B110" s="101" t="s">
        <v>220</v>
      </c>
      <c r="C110" s="102">
        <f t="shared" ref="C110:C129" si="67">SUM(D110:I110)</f>
        <v>750</v>
      </c>
      <c r="D110" s="103">
        <f t="shared" ref="D110:D129" si="68">L110+T110+AB110+AJ110+AR110+AZ110</f>
        <v>270</v>
      </c>
      <c r="E110" s="104">
        <f t="shared" ref="E110:E129" si="69">M110+U110+AC110+AK110+AS110+BA110</f>
        <v>345</v>
      </c>
      <c r="F110" s="104">
        <f t="shared" ref="F110:F129" si="70">N110+V110+AD110+AL110+AT110+BB110</f>
        <v>0</v>
      </c>
      <c r="G110" s="104">
        <f t="shared" ref="G110:G129" si="71">O110+W110+AE110+AM110+AU110+BC110</f>
        <v>135</v>
      </c>
      <c r="H110" s="104">
        <f t="shared" ref="H110:H129" si="72">P110+X110+AF110+AN110+AV110+BD110</f>
        <v>0</v>
      </c>
      <c r="I110" s="105">
        <f t="shared" ref="I110:I129" si="73">Q110+Y110+AG110+AO110+AW110+BE110</f>
        <v>0</v>
      </c>
      <c r="J110" s="261">
        <f>SUM(J113:J141)</f>
        <v>0</v>
      </c>
      <c r="K110" s="107">
        <f t="shared" ref="K110:K134" si="74">S110+AA110+AI110+AQ110+AY110+BG110</f>
        <v>58</v>
      </c>
      <c r="L110" s="262">
        <f t="shared" ref="L110:BG110" si="75">SUM(L111:L129)</f>
        <v>0</v>
      </c>
      <c r="M110" s="262">
        <f t="shared" si="75"/>
        <v>0</v>
      </c>
      <c r="N110" s="262">
        <f t="shared" si="75"/>
        <v>0</v>
      </c>
      <c r="O110" s="262">
        <f t="shared" si="75"/>
        <v>0</v>
      </c>
      <c r="P110" s="262">
        <f t="shared" si="75"/>
        <v>0</v>
      </c>
      <c r="Q110" s="262">
        <f t="shared" si="75"/>
        <v>0</v>
      </c>
      <c r="R110" s="261">
        <f t="shared" si="75"/>
        <v>0</v>
      </c>
      <c r="S110" s="110">
        <f t="shared" si="75"/>
        <v>0</v>
      </c>
      <c r="T110" s="262">
        <f t="shared" si="75"/>
        <v>0</v>
      </c>
      <c r="U110" s="262">
        <f t="shared" si="75"/>
        <v>0</v>
      </c>
      <c r="V110" s="262">
        <f t="shared" si="75"/>
        <v>0</v>
      </c>
      <c r="W110" s="262">
        <f t="shared" si="75"/>
        <v>0</v>
      </c>
      <c r="X110" s="262">
        <f t="shared" si="75"/>
        <v>0</v>
      </c>
      <c r="Y110" s="262">
        <f t="shared" si="75"/>
        <v>0</v>
      </c>
      <c r="Z110" s="261">
        <f t="shared" si="75"/>
        <v>0</v>
      </c>
      <c r="AA110" s="110">
        <f t="shared" si="75"/>
        <v>0</v>
      </c>
      <c r="AB110" s="262">
        <f t="shared" si="75"/>
        <v>45</v>
      </c>
      <c r="AC110" s="262">
        <f t="shared" si="75"/>
        <v>60</v>
      </c>
      <c r="AD110" s="262">
        <f t="shared" si="75"/>
        <v>0</v>
      </c>
      <c r="AE110" s="262">
        <f t="shared" si="75"/>
        <v>0</v>
      </c>
      <c r="AF110" s="262">
        <f t="shared" si="75"/>
        <v>0</v>
      </c>
      <c r="AG110" s="262">
        <f t="shared" si="75"/>
        <v>0</v>
      </c>
      <c r="AH110" s="261">
        <f t="shared" si="75"/>
        <v>0</v>
      </c>
      <c r="AI110" s="110">
        <f t="shared" si="75"/>
        <v>8</v>
      </c>
      <c r="AJ110" s="262">
        <f t="shared" si="75"/>
        <v>90</v>
      </c>
      <c r="AK110" s="262">
        <f t="shared" si="75"/>
        <v>105</v>
      </c>
      <c r="AL110" s="262">
        <f t="shared" si="75"/>
        <v>0</v>
      </c>
      <c r="AM110" s="262">
        <f t="shared" si="75"/>
        <v>30</v>
      </c>
      <c r="AN110" s="262">
        <f t="shared" si="75"/>
        <v>0</v>
      </c>
      <c r="AO110" s="262">
        <f t="shared" si="75"/>
        <v>0</v>
      </c>
      <c r="AP110" s="261">
        <f t="shared" si="75"/>
        <v>0</v>
      </c>
      <c r="AQ110" s="110">
        <f t="shared" si="75"/>
        <v>14</v>
      </c>
      <c r="AR110" s="262">
        <f t="shared" si="75"/>
        <v>75</v>
      </c>
      <c r="AS110" s="262">
        <f t="shared" si="75"/>
        <v>120</v>
      </c>
      <c r="AT110" s="262">
        <f t="shared" si="75"/>
        <v>0</v>
      </c>
      <c r="AU110" s="262">
        <f t="shared" si="75"/>
        <v>45</v>
      </c>
      <c r="AV110" s="262">
        <f t="shared" si="75"/>
        <v>0</v>
      </c>
      <c r="AW110" s="262">
        <f t="shared" si="75"/>
        <v>0</v>
      </c>
      <c r="AX110" s="261">
        <f t="shared" si="75"/>
        <v>0</v>
      </c>
      <c r="AY110" s="110">
        <f t="shared" si="75"/>
        <v>21</v>
      </c>
      <c r="AZ110" s="262">
        <f t="shared" si="75"/>
        <v>60</v>
      </c>
      <c r="BA110" s="262">
        <f t="shared" si="75"/>
        <v>60</v>
      </c>
      <c r="BB110" s="262">
        <f t="shared" si="75"/>
        <v>0</v>
      </c>
      <c r="BC110" s="262">
        <f t="shared" si="75"/>
        <v>60</v>
      </c>
      <c r="BD110" s="262">
        <f t="shared" si="75"/>
        <v>0</v>
      </c>
      <c r="BE110" s="262">
        <f t="shared" si="75"/>
        <v>0</v>
      </c>
      <c r="BF110" s="261">
        <f t="shared" si="75"/>
        <v>0</v>
      </c>
      <c r="BG110" s="110">
        <f t="shared" si="75"/>
        <v>15</v>
      </c>
    </row>
    <row r="111" spans="1:162" s="210" customFormat="1" ht="20.100000000000001" customHeight="1" x14ac:dyDescent="0.2">
      <c r="A111" s="47">
        <v>14</v>
      </c>
      <c r="B111" s="48" t="s">
        <v>258</v>
      </c>
      <c r="C111" s="113">
        <f t="shared" si="67"/>
        <v>45</v>
      </c>
      <c r="D111" s="12">
        <f t="shared" si="68"/>
        <v>15</v>
      </c>
      <c r="E111" s="13">
        <f t="shared" si="69"/>
        <v>30</v>
      </c>
      <c r="F111" s="13">
        <f t="shared" si="70"/>
        <v>0</v>
      </c>
      <c r="G111" s="13">
        <f t="shared" si="71"/>
        <v>0</v>
      </c>
      <c r="H111" s="13">
        <f t="shared" si="72"/>
        <v>0</v>
      </c>
      <c r="I111" s="16">
        <f t="shared" si="73"/>
        <v>0</v>
      </c>
      <c r="J111" s="127" t="s">
        <v>87</v>
      </c>
      <c r="K111" s="116">
        <f t="shared" si="74"/>
        <v>4</v>
      </c>
      <c r="L111" s="11"/>
      <c r="M111" s="10"/>
      <c r="N111" s="10"/>
      <c r="O111" s="10"/>
      <c r="P111" s="10"/>
      <c r="Q111" s="39"/>
      <c r="R111" s="127"/>
      <c r="S111" s="116"/>
      <c r="T111" s="11"/>
      <c r="U111" s="10"/>
      <c r="V111" s="10"/>
      <c r="W111" s="10"/>
      <c r="X111" s="10"/>
      <c r="Y111" s="39"/>
      <c r="Z111" s="127"/>
      <c r="AA111" s="116"/>
      <c r="AB111" s="11">
        <v>15</v>
      </c>
      <c r="AC111" s="10">
        <v>30</v>
      </c>
      <c r="AD111" s="10"/>
      <c r="AE111" s="10"/>
      <c r="AF111" s="10"/>
      <c r="AG111" s="130"/>
      <c r="AH111" s="127" t="s">
        <v>87</v>
      </c>
      <c r="AI111" s="116">
        <v>4</v>
      </c>
      <c r="AJ111" s="11"/>
      <c r="AK111" s="10"/>
      <c r="AL111" s="10"/>
      <c r="AM111" s="10"/>
      <c r="AN111" s="10"/>
      <c r="AO111" s="130"/>
      <c r="AP111" s="127"/>
      <c r="AQ111" s="116"/>
      <c r="AR111" s="11"/>
      <c r="AS111" s="10"/>
      <c r="AT111" s="10"/>
      <c r="AU111" s="10"/>
      <c r="AV111" s="10"/>
      <c r="AW111" s="130"/>
      <c r="AX111" s="127"/>
      <c r="AY111" s="116"/>
      <c r="AZ111" s="11"/>
      <c r="BA111" s="10"/>
      <c r="BB111" s="10"/>
      <c r="BC111" s="54"/>
      <c r="BD111" s="54"/>
      <c r="BE111" s="130"/>
      <c r="BF111" s="127"/>
      <c r="BG111" s="116"/>
    </row>
    <row r="112" spans="1:162" s="206" customFormat="1" ht="20.100000000000001" customHeight="1" x14ac:dyDescent="0.2">
      <c r="A112" s="51">
        <v>3</v>
      </c>
      <c r="B112" s="52" t="s">
        <v>45</v>
      </c>
      <c r="C112" s="113">
        <f t="shared" si="67"/>
        <v>75</v>
      </c>
      <c r="D112" s="12">
        <f t="shared" si="68"/>
        <v>30</v>
      </c>
      <c r="E112" s="13">
        <f t="shared" si="69"/>
        <v>45</v>
      </c>
      <c r="F112" s="13">
        <f t="shared" si="70"/>
        <v>0</v>
      </c>
      <c r="G112" s="13">
        <f t="shared" si="71"/>
        <v>0</v>
      </c>
      <c r="H112" s="13">
        <f t="shared" si="72"/>
        <v>0</v>
      </c>
      <c r="I112" s="16">
        <f t="shared" si="73"/>
        <v>0</v>
      </c>
      <c r="J112" s="127" t="s">
        <v>87</v>
      </c>
      <c r="K112" s="116">
        <f t="shared" si="74"/>
        <v>5</v>
      </c>
      <c r="L112" s="11"/>
      <c r="M112" s="10"/>
      <c r="N112" s="10"/>
      <c r="O112" s="10"/>
      <c r="P112" s="10"/>
      <c r="Q112" s="39"/>
      <c r="R112" s="127"/>
      <c r="S112" s="116"/>
      <c r="T112" s="11"/>
      <c r="U112" s="10"/>
      <c r="V112" s="10"/>
      <c r="W112" s="10"/>
      <c r="X112" s="10"/>
      <c r="Y112" s="39"/>
      <c r="Z112" s="127"/>
      <c r="AA112" s="116"/>
      <c r="AB112" s="11">
        <v>15</v>
      </c>
      <c r="AC112" s="10">
        <v>15</v>
      </c>
      <c r="AD112" s="10"/>
      <c r="AE112" s="10"/>
      <c r="AF112" s="10"/>
      <c r="AG112" s="39"/>
      <c r="AH112" s="127" t="s">
        <v>7</v>
      </c>
      <c r="AI112" s="116">
        <v>2</v>
      </c>
      <c r="AJ112" s="11">
        <v>15</v>
      </c>
      <c r="AK112" s="10">
        <v>30</v>
      </c>
      <c r="AL112" s="10"/>
      <c r="AM112" s="10"/>
      <c r="AN112" s="10"/>
      <c r="AO112" s="39"/>
      <c r="AP112" s="127" t="s">
        <v>87</v>
      </c>
      <c r="AQ112" s="116">
        <v>3</v>
      </c>
      <c r="AR112" s="11"/>
      <c r="AS112" s="10"/>
      <c r="AT112" s="10"/>
      <c r="AU112" s="10"/>
      <c r="AV112" s="10"/>
      <c r="AW112" s="39"/>
      <c r="AX112" s="127"/>
      <c r="AY112" s="116"/>
      <c r="AZ112" s="11"/>
      <c r="BA112" s="10"/>
      <c r="BB112" s="10"/>
      <c r="BC112" s="10"/>
      <c r="BD112" s="10"/>
      <c r="BE112" s="39"/>
      <c r="BF112" s="127"/>
      <c r="BG112" s="116"/>
      <c r="BH112" s="204"/>
      <c r="BI112" s="204"/>
      <c r="BJ112" s="204"/>
      <c r="BK112" s="204"/>
      <c r="BL112" s="204"/>
      <c r="BM112" s="204"/>
      <c r="BN112" s="204"/>
      <c r="BO112" s="204"/>
      <c r="BP112" s="204"/>
      <c r="BQ112" s="204"/>
      <c r="BR112" s="204"/>
      <c r="BS112" s="204"/>
      <c r="BT112" s="204"/>
      <c r="BU112" s="204"/>
      <c r="BV112" s="204"/>
      <c r="BW112" s="204"/>
      <c r="BX112" s="204"/>
      <c r="BY112" s="204"/>
      <c r="BZ112" s="204"/>
      <c r="CA112" s="204"/>
      <c r="CB112" s="204"/>
      <c r="CC112" s="204"/>
      <c r="CD112" s="204"/>
      <c r="CE112" s="204"/>
      <c r="CF112" s="204"/>
      <c r="CG112" s="204"/>
      <c r="CH112" s="204"/>
      <c r="CI112" s="204"/>
      <c r="CJ112" s="204"/>
      <c r="CK112" s="204"/>
      <c r="CL112" s="204"/>
      <c r="CM112" s="204"/>
      <c r="CN112" s="204"/>
      <c r="CO112" s="204"/>
      <c r="CP112" s="204"/>
      <c r="CQ112" s="204"/>
      <c r="CR112" s="204"/>
      <c r="CS112" s="204"/>
      <c r="CT112" s="204"/>
      <c r="CU112" s="204"/>
      <c r="CV112" s="204"/>
      <c r="CW112" s="204"/>
      <c r="CX112" s="204"/>
      <c r="CY112" s="204"/>
      <c r="CZ112" s="204"/>
      <c r="DA112" s="204"/>
      <c r="DB112" s="204"/>
      <c r="DC112" s="204"/>
      <c r="DD112" s="204"/>
      <c r="DE112" s="204"/>
      <c r="DF112" s="204"/>
      <c r="DG112" s="204"/>
      <c r="DH112" s="204"/>
      <c r="DI112" s="204"/>
      <c r="DJ112" s="204"/>
      <c r="DK112" s="204"/>
      <c r="DL112" s="204"/>
      <c r="DM112" s="204"/>
      <c r="DN112" s="204"/>
      <c r="DO112" s="204"/>
      <c r="DP112" s="204"/>
      <c r="DQ112" s="204"/>
      <c r="DR112" s="204"/>
      <c r="DS112" s="204"/>
      <c r="DT112" s="204"/>
      <c r="DU112" s="204"/>
      <c r="DV112" s="204"/>
      <c r="DW112" s="204"/>
      <c r="DX112" s="204"/>
      <c r="DY112" s="204"/>
      <c r="DZ112" s="204"/>
      <c r="EA112" s="204"/>
      <c r="EB112" s="204"/>
      <c r="EC112" s="204"/>
      <c r="ED112" s="204"/>
      <c r="EE112" s="204"/>
      <c r="EF112" s="204"/>
      <c r="EG112" s="204"/>
      <c r="EH112" s="204"/>
      <c r="EI112" s="204"/>
      <c r="EJ112" s="204"/>
      <c r="EK112" s="204"/>
      <c r="EL112" s="204"/>
      <c r="EM112" s="204"/>
      <c r="EN112" s="204"/>
      <c r="EO112" s="204"/>
      <c r="EP112" s="204"/>
      <c r="EQ112" s="204"/>
      <c r="ER112" s="204"/>
      <c r="ES112" s="204"/>
      <c r="ET112" s="204"/>
      <c r="EU112" s="204"/>
      <c r="EV112" s="204"/>
      <c r="EW112" s="204"/>
      <c r="EX112" s="204"/>
      <c r="EY112" s="204"/>
      <c r="EZ112" s="204"/>
      <c r="FA112" s="204"/>
      <c r="FB112" s="204"/>
      <c r="FC112" s="204"/>
      <c r="FD112" s="204"/>
      <c r="FE112" s="204"/>
      <c r="FF112" s="204"/>
    </row>
    <row r="113" spans="1:162" s="205" customFormat="1" ht="20.100000000000001" customHeight="1" x14ac:dyDescent="0.2">
      <c r="A113" s="35">
        <v>1</v>
      </c>
      <c r="B113" s="44" t="s">
        <v>43</v>
      </c>
      <c r="C113" s="112">
        <f t="shared" si="67"/>
        <v>90</v>
      </c>
      <c r="D113" s="3">
        <f t="shared" si="68"/>
        <v>30</v>
      </c>
      <c r="E113" s="4">
        <f t="shared" si="69"/>
        <v>60</v>
      </c>
      <c r="F113" s="4">
        <f t="shared" si="70"/>
        <v>0</v>
      </c>
      <c r="G113" s="4">
        <f t="shared" si="71"/>
        <v>0</v>
      </c>
      <c r="H113" s="4">
        <f t="shared" si="72"/>
        <v>0</v>
      </c>
      <c r="I113" s="5">
        <f t="shared" si="73"/>
        <v>0</v>
      </c>
      <c r="J113" s="155" t="s">
        <v>87</v>
      </c>
      <c r="K113" s="115">
        <f t="shared" si="74"/>
        <v>7</v>
      </c>
      <c r="L113" s="7"/>
      <c r="M113" s="6"/>
      <c r="N113" s="6"/>
      <c r="O113" s="6"/>
      <c r="P113" s="6"/>
      <c r="Q113" s="36"/>
      <c r="R113" s="155"/>
      <c r="S113" s="115"/>
      <c r="T113" s="7"/>
      <c r="U113" s="6"/>
      <c r="V113" s="6"/>
      <c r="W113" s="6"/>
      <c r="X113" s="6"/>
      <c r="Y113" s="36"/>
      <c r="Z113" s="155"/>
      <c r="AA113" s="115"/>
      <c r="AB113" s="7">
        <v>15</v>
      </c>
      <c r="AC113" s="6">
        <v>15</v>
      </c>
      <c r="AD113" s="6"/>
      <c r="AE113" s="6"/>
      <c r="AF113" s="6"/>
      <c r="AG113" s="36"/>
      <c r="AH113" s="155" t="s">
        <v>7</v>
      </c>
      <c r="AI113" s="115">
        <v>2</v>
      </c>
      <c r="AJ113" s="7">
        <v>15</v>
      </c>
      <c r="AK113" s="6">
        <v>15</v>
      </c>
      <c r="AL113" s="6"/>
      <c r="AM113" s="6"/>
      <c r="AN113" s="6"/>
      <c r="AO113" s="36"/>
      <c r="AP113" s="155" t="s">
        <v>7</v>
      </c>
      <c r="AQ113" s="115">
        <v>1</v>
      </c>
      <c r="AR113" s="7"/>
      <c r="AS113" s="6">
        <v>30</v>
      </c>
      <c r="AT113" s="6"/>
      <c r="AU113" s="6"/>
      <c r="AV113" s="6"/>
      <c r="AW113" s="36"/>
      <c r="AX113" s="155" t="s">
        <v>87</v>
      </c>
      <c r="AY113" s="115">
        <v>4</v>
      </c>
      <c r="AZ113" s="7"/>
      <c r="BA113" s="6"/>
      <c r="BB113" s="6"/>
      <c r="BC113" s="6"/>
      <c r="BD113" s="6"/>
      <c r="BE113" s="36"/>
      <c r="BF113" s="155"/>
      <c r="BG113" s="115"/>
      <c r="BH113" s="204"/>
      <c r="BI113" s="204"/>
      <c r="BJ113" s="204"/>
      <c r="BK113" s="204"/>
      <c r="BL113" s="204"/>
      <c r="BM113" s="204"/>
      <c r="BN113" s="204"/>
      <c r="BO113" s="204"/>
      <c r="BP113" s="204"/>
      <c r="BQ113" s="204"/>
      <c r="BR113" s="204"/>
      <c r="BS113" s="204"/>
      <c r="BT113" s="204"/>
      <c r="BU113" s="204"/>
      <c r="BV113" s="204"/>
      <c r="BW113" s="204"/>
      <c r="BX113" s="204"/>
      <c r="BY113" s="204"/>
      <c r="BZ113" s="204"/>
      <c r="CA113" s="204"/>
      <c r="CB113" s="204"/>
      <c r="CC113" s="204"/>
      <c r="CD113" s="204"/>
      <c r="CE113" s="204"/>
      <c r="CF113" s="204"/>
      <c r="CG113" s="204"/>
      <c r="CH113" s="204"/>
      <c r="CI113" s="204"/>
      <c r="CJ113" s="204"/>
      <c r="CK113" s="204"/>
      <c r="CL113" s="204"/>
      <c r="CM113" s="204"/>
      <c r="CN113" s="204"/>
      <c r="CO113" s="204"/>
      <c r="CP113" s="204"/>
      <c r="CQ113" s="204"/>
      <c r="CR113" s="204"/>
      <c r="CS113" s="204"/>
      <c r="CT113" s="204"/>
      <c r="CU113" s="204"/>
      <c r="CV113" s="204"/>
      <c r="CW113" s="204"/>
      <c r="CX113" s="204"/>
      <c r="CY113" s="204"/>
      <c r="CZ113" s="204"/>
      <c r="DA113" s="204"/>
      <c r="DB113" s="204"/>
      <c r="DC113" s="204"/>
      <c r="DD113" s="204"/>
      <c r="DE113" s="204"/>
      <c r="DF113" s="204"/>
      <c r="DG113" s="204"/>
      <c r="DH113" s="204"/>
      <c r="DI113" s="204"/>
      <c r="DJ113" s="204"/>
      <c r="DK113" s="204"/>
      <c r="DL113" s="204"/>
      <c r="DM113" s="204"/>
      <c r="DN113" s="204"/>
      <c r="DO113" s="204"/>
      <c r="DP113" s="204"/>
      <c r="DQ113" s="204"/>
      <c r="DR113" s="204"/>
      <c r="DS113" s="204"/>
      <c r="DT113" s="204"/>
      <c r="DU113" s="204"/>
      <c r="DV113" s="204"/>
      <c r="DW113" s="204"/>
      <c r="DX113" s="204"/>
      <c r="DY113" s="204"/>
      <c r="DZ113" s="204"/>
      <c r="EA113" s="204"/>
      <c r="EB113" s="204"/>
      <c r="EC113" s="204"/>
      <c r="ED113" s="204"/>
      <c r="EE113" s="204"/>
      <c r="EF113" s="204"/>
      <c r="EG113" s="204"/>
      <c r="EH113" s="204"/>
      <c r="EI113" s="204"/>
      <c r="EJ113" s="204"/>
      <c r="EK113" s="204"/>
      <c r="EL113" s="204"/>
      <c r="EM113" s="204"/>
      <c r="EN113" s="204"/>
      <c r="EO113" s="204"/>
      <c r="EP113" s="204"/>
      <c r="EQ113" s="204"/>
      <c r="ER113" s="204"/>
      <c r="ES113" s="204"/>
      <c r="ET113" s="204"/>
      <c r="EU113" s="204"/>
      <c r="EV113" s="204"/>
      <c r="EW113" s="204"/>
      <c r="EX113" s="204"/>
      <c r="EY113" s="204"/>
      <c r="EZ113" s="204"/>
      <c r="FA113" s="204"/>
      <c r="FB113" s="204"/>
      <c r="FC113" s="204"/>
      <c r="FD113" s="204"/>
      <c r="FE113" s="204"/>
      <c r="FF113" s="204"/>
    </row>
    <row r="114" spans="1:162" s="206" customFormat="1" ht="20.100000000000001" customHeight="1" x14ac:dyDescent="0.2">
      <c r="A114" s="51">
        <v>4</v>
      </c>
      <c r="B114" s="53" t="s">
        <v>46</v>
      </c>
      <c r="C114" s="113">
        <f t="shared" si="67"/>
        <v>30</v>
      </c>
      <c r="D114" s="12">
        <f t="shared" si="68"/>
        <v>30</v>
      </c>
      <c r="E114" s="13">
        <f t="shared" si="69"/>
        <v>0</v>
      </c>
      <c r="F114" s="13">
        <f t="shared" si="70"/>
        <v>0</v>
      </c>
      <c r="G114" s="13">
        <f t="shared" si="71"/>
        <v>0</v>
      </c>
      <c r="H114" s="13">
        <f t="shared" si="72"/>
        <v>0</v>
      </c>
      <c r="I114" s="16">
        <f t="shared" si="73"/>
        <v>0</v>
      </c>
      <c r="J114" s="127" t="s">
        <v>7</v>
      </c>
      <c r="K114" s="116">
        <f t="shared" si="74"/>
        <v>2</v>
      </c>
      <c r="L114" s="11"/>
      <c r="M114" s="10"/>
      <c r="N114" s="10"/>
      <c r="O114" s="10"/>
      <c r="P114" s="10"/>
      <c r="Q114" s="39"/>
      <c r="R114" s="127"/>
      <c r="S114" s="116"/>
      <c r="T114" s="11"/>
      <c r="U114" s="10"/>
      <c r="V114" s="10"/>
      <c r="W114" s="10"/>
      <c r="X114" s="10"/>
      <c r="Y114" s="39"/>
      <c r="Z114" s="127"/>
      <c r="AA114" s="116"/>
      <c r="AB114" s="11"/>
      <c r="AC114" s="10"/>
      <c r="AD114" s="10"/>
      <c r="AE114" s="10"/>
      <c r="AF114" s="10"/>
      <c r="AG114" s="39"/>
      <c r="AH114" s="127"/>
      <c r="AI114" s="116"/>
      <c r="AJ114" s="12">
        <v>30</v>
      </c>
      <c r="AK114" s="13"/>
      <c r="AL114" s="10"/>
      <c r="AM114" s="10"/>
      <c r="AN114" s="10"/>
      <c r="AO114" s="39"/>
      <c r="AP114" s="127" t="s">
        <v>7</v>
      </c>
      <c r="AQ114" s="116">
        <v>2</v>
      </c>
      <c r="AR114" s="11"/>
      <c r="AS114" s="10"/>
      <c r="AT114" s="10"/>
      <c r="AU114" s="10"/>
      <c r="AV114" s="10"/>
      <c r="AW114" s="39"/>
      <c r="AX114" s="127"/>
      <c r="AY114" s="116"/>
      <c r="AZ114" s="11"/>
      <c r="BA114" s="10"/>
      <c r="BB114" s="10"/>
      <c r="BC114" s="10"/>
      <c r="BD114" s="10"/>
      <c r="BE114" s="39"/>
      <c r="BF114" s="127"/>
      <c r="BG114" s="116"/>
      <c r="BH114" s="204"/>
      <c r="BI114" s="204"/>
      <c r="BJ114" s="204"/>
      <c r="BK114" s="204"/>
      <c r="BL114" s="204"/>
      <c r="BM114" s="204"/>
      <c r="BN114" s="204"/>
      <c r="BO114" s="204"/>
      <c r="BP114" s="204"/>
      <c r="BQ114" s="204"/>
      <c r="BR114" s="204"/>
      <c r="BS114" s="204"/>
      <c r="BT114" s="204"/>
      <c r="BU114" s="204"/>
      <c r="BV114" s="204"/>
      <c r="BW114" s="204"/>
      <c r="BX114" s="204"/>
      <c r="BY114" s="204"/>
      <c r="BZ114" s="204"/>
      <c r="CA114" s="204"/>
      <c r="CB114" s="204"/>
      <c r="CC114" s="204"/>
      <c r="CD114" s="204"/>
      <c r="CE114" s="204"/>
      <c r="CF114" s="204"/>
      <c r="CG114" s="204"/>
      <c r="CH114" s="204"/>
      <c r="CI114" s="204"/>
      <c r="CJ114" s="204"/>
      <c r="CK114" s="204"/>
      <c r="CL114" s="204"/>
      <c r="CM114" s="204"/>
      <c r="CN114" s="204"/>
      <c r="CO114" s="204"/>
      <c r="CP114" s="204"/>
      <c r="CQ114" s="204"/>
      <c r="CR114" s="204"/>
      <c r="CS114" s="204"/>
      <c r="CT114" s="204"/>
      <c r="CU114" s="204"/>
      <c r="CV114" s="204"/>
      <c r="CW114" s="204"/>
      <c r="CX114" s="204"/>
      <c r="CY114" s="204"/>
      <c r="CZ114" s="204"/>
      <c r="DA114" s="204"/>
      <c r="DB114" s="204"/>
      <c r="DC114" s="204"/>
      <c r="DD114" s="204"/>
      <c r="DE114" s="204"/>
      <c r="DF114" s="204"/>
      <c r="DG114" s="204"/>
      <c r="DH114" s="204"/>
      <c r="DI114" s="204"/>
      <c r="DJ114" s="204"/>
      <c r="DK114" s="204"/>
      <c r="DL114" s="204"/>
      <c r="DM114" s="204"/>
      <c r="DN114" s="204"/>
      <c r="DO114" s="204"/>
      <c r="DP114" s="204"/>
      <c r="DQ114" s="204"/>
      <c r="DR114" s="204"/>
      <c r="DS114" s="204"/>
      <c r="DT114" s="204"/>
      <c r="DU114" s="204"/>
      <c r="DV114" s="204"/>
      <c r="DW114" s="204"/>
      <c r="DX114" s="204"/>
      <c r="DY114" s="204"/>
      <c r="DZ114" s="204"/>
      <c r="EA114" s="204"/>
      <c r="EB114" s="204"/>
      <c r="EC114" s="204"/>
      <c r="ED114" s="204"/>
      <c r="EE114" s="204"/>
      <c r="EF114" s="204"/>
      <c r="EG114" s="204"/>
      <c r="EH114" s="204"/>
      <c r="EI114" s="204"/>
      <c r="EJ114" s="204"/>
      <c r="EK114" s="204"/>
      <c r="EL114" s="204"/>
      <c r="EM114" s="204"/>
      <c r="EN114" s="204"/>
      <c r="EO114" s="204"/>
      <c r="EP114" s="204"/>
      <c r="EQ114" s="204"/>
      <c r="ER114" s="204"/>
      <c r="ES114" s="204"/>
      <c r="ET114" s="204"/>
      <c r="EU114" s="204"/>
      <c r="EV114" s="204"/>
      <c r="EW114" s="204"/>
      <c r="EX114" s="204"/>
      <c r="EY114" s="204"/>
      <c r="EZ114" s="204"/>
      <c r="FA114" s="204"/>
      <c r="FB114" s="204"/>
      <c r="FC114" s="204"/>
      <c r="FD114" s="204"/>
      <c r="FE114" s="204"/>
      <c r="FF114" s="204"/>
    </row>
    <row r="115" spans="1:162" s="209" customFormat="1" ht="20.100000000000001" customHeight="1" x14ac:dyDescent="0.2">
      <c r="A115" s="47">
        <v>7</v>
      </c>
      <c r="B115" s="48" t="s">
        <v>49</v>
      </c>
      <c r="C115" s="113">
        <f t="shared" si="67"/>
        <v>30</v>
      </c>
      <c r="D115" s="12">
        <f t="shared" si="68"/>
        <v>15</v>
      </c>
      <c r="E115" s="13">
        <f t="shared" si="69"/>
        <v>15</v>
      </c>
      <c r="F115" s="13">
        <f t="shared" si="70"/>
        <v>0</v>
      </c>
      <c r="G115" s="13">
        <f t="shared" si="71"/>
        <v>0</v>
      </c>
      <c r="H115" s="13">
        <f t="shared" si="72"/>
        <v>0</v>
      </c>
      <c r="I115" s="16">
        <f t="shared" si="73"/>
        <v>0</v>
      </c>
      <c r="J115" s="127" t="s">
        <v>87</v>
      </c>
      <c r="K115" s="116">
        <f t="shared" si="74"/>
        <v>2</v>
      </c>
      <c r="L115" s="11"/>
      <c r="M115" s="10"/>
      <c r="N115" s="10"/>
      <c r="O115" s="10"/>
      <c r="P115" s="10"/>
      <c r="Q115" s="39"/>
      <c r="R115" s="127"/>
      <c r="S115" s="116"/>
      <c r="T115" s="11"/>
      <c r="U115" s="10"/>
      <c r="V115" s="10"/>
      <c r="W115" s="10"/>
      <c r="X115" s="10"/>
      <c r="Y115" s="39"/>
      <c r="Z115" s="127"/>
      <c r="AA115" s="116"/>
      <c r="AB115" s="11"/>
      <c r="AC115" s="10"/>
      <c r="AD115" s="10"/>
      <c r="AE115" s="10"/>
      <c r="AF115" s="10"/>
      <c r="AG115" s="130"/>
      <c r="AH115" s="127"/>
      <c r="AI115" s="116"/>
      <c r="AJ115" s="11">
        <v>15</v>
      </c>
      <c r="AK115" s="10">
        <v>15</v>
      </c>
      <c r="AL115" s="10"/>
      <c r="AM115" s="10"/>
      <c r="AN115" s="10"/>
      <c r="AO115" s="130"/>
      <c r="AP115" s="127" t="s">
        <v>87</v>
      </c>
      <c r="AQ115" s="116">
        <v>2</v>
      </c>
      <c r="AR115" s="11"/>
      <c r="AS115" s="10"/>
      <c r="AT115" s="10"/>
      <c r="AU115" s="10"/>
      <c r="AV115" s="10"/>
      <c r="AW115" s="130"/>
      <c r="AX115" s="127"/>
      <c r="AY115" s="116"/>
      <c r="AZ115" s="11"/>
      <c r="BA115" s="10"/>
      <c r="BB115" s="10"/>
      <c r="BC115" s="10"/>
      <c r="BD115" s="10"/>
      <c r="BE115" s="130"/>
      <c r="BF115" s="127"/>
      <c r="BG115" s="116"/>
      <c r="BH115" s="208"/>
      <c r="BI115" s="208"/>
      <c r="BJ115" s="208"/>
      <c r="BK115" s="208"/>
      <c r="BL115" s="208"/>
      <c r="BM115" s="208"/>
      <c r="BN115" s="208"/>
      <c r="BO115" s="208"/>
      <c r="BP115" s="208"/>
      <c r="BQ115" s="208"/>
      <c r="BR115" s="208"/>
      <c r="BS115" s="208"/>
      <c r="BT115" s="208"/>
      <c r="BU115" s="208"/>
      <c r="BV115" s="208"/>
      <c r="BW115" s="208"/>
      <c r="BX115" s="208"/>
      <c r="BY115" s="208"/>
      <c r="BZ115" s="208"/>
      <c r="CA115" s="208"/>
      <c r="CB115" s="208"/>
      <c r="CC115" s="208"/>
      <c r="CD115" s="208"/>
      <c r="CE115" s="208"/>
      <c r="CF115" s="208"/>
      <c r="CG115" s="208"/>
      <c r="CH115" s="208"/>
      <c r="CI115" s="208"/>
      <c r="CJ115" s="208"/>
      <c r="CK115" s="208"/>
      <c r="CL115" s="208"/>
      <c r="CM115" s="208"/>
      <c r="CN115" s="208"/>
      <c r="CO115" s="208"/>
      <c r="CP115" s="208"/>
      <c r="CQ115" s="208"/>
      <c r="CR115" s="208"/>
      <c r="CS115" s="208"/>
      <c r="CT115" s="208"/>
      <c r="CU115" s="208"/>
      <c r="CV115" s="208"/>
      <c r="CW115" s="208"/>
      <c r="CX115" s="208"/>
      <c r="CY115" s="208"/>
      <c r="CZ115" s="208"/>
      <c r="DA115" s="208"/>
      <c r="DB115" s="208"/>
      <c r="DC115" s="208"/>
      <c r="DD115" s="208"/>
      <c r="DE115" s="208"/>
      <c r="DF115" s="208"/>
      <c r="DG115" s="208"/>
      <c r="DH115" s="208"/>
      <c r="DI115" s="208"/>
      <c r="DJ115" s="208"/>
      <c r="DK115" s="208"/>
      <c r="DL115" s="208"/>
      <c r="DM115" s="208"/>
      <c r="DN115" s="208"/>
      <c r="DO115" s="208"/>
      <c r="DP115" s="208"/>
      <c r="DQ115" s="208"/>
      <c r="DR115" s="208"/>
      <c r="DS115" s="208"/>
      <c r="DT115" s="208"/>
      <c r="DU115" s="208"/>
      <c r="DV115" s="208"/>
      <c r="DW115" s="208"/>
      <c r="DX115" s="208"/>
      <c r="DY115" s="208"/>
      <c r="DZ115" s="208"/>
      <c r="EA115" s="208"/>
      <c r="EB115" s="208"/>
      <c r="EC115" s="208"/>
      <c r="ED115" s="208"/>
      <c r="EE115" s="208"/>
      <c r="EF115" s="208"/>
      <c r="EG115" s="208"/>
      <c r="EH115" s="208"/>
      <c r="EI115" s="208"/>
      <c r="EJ115" s="208"/>
      <c r="EK115" s="208"/>
      <c r="EL115" s="208"/>
      <c r="EM115" s="208"/>
      <c r="EN115" s="208"/>
      <c r="EO115" s="208"/>
      <c r="EP115" s="208"/>
      <c r="EQ115" s="208"/>
      <c r="ER115" s="208"/>
      <c r="ES115" s="208"/>
      <c r="ET115" s="208"/>
      <c r="EU115" s="208"/>
      <c r="EV115" s="208"/>
      <c r="EW115" s="208"/>
      <c r="EX115" s="208"/>
      <c r="EY115" s="208"/>
      <c r="EZ115" s="208"/>
      <c r="FA115" s="208"/>
      <c r="FB115" s="208"/>
      <c r="FC115" s="208"/>
      <c r="FD115" s="208"/>
      <c r="FE115" s="208"/>
      <c r="FF115" s="208"/>
    </row>
    <row r="116" spans="1:162" s="209" customFormat="1" ht="20.100000000000001" customHeight="1" x14ac:dyDescent="0.2">
      <c r="A116" s="47">
        <v>10</v>
      </c>
      <c r="B116" s="48" t="s">
        <v>51</v>
      </c>
      <c r="C116" s="113">
        <f t="shared" si="67"/>
        <v>30</v>
      </c>
      <c r="D116" s="12">
        <f t="shared" si="68"/>
        <v>15</v>
      </c>
      <c r="E116" s="13">
        <f t="shared" si="69"/>
        <v>15</v>
      </c>
      <c r="F116" s="13">
        <f t="shared" si="70"/>
        <v>0</v>
      </c>
      <c r="G116" s="13">
        <f t="shared" si="71"/>
        <v>0</v>
      </c>
      <c r="H116" s="13">
        <f t="shared" si="72"/>
        <v>0</v>
      </c>
      <c r="I116" s="16">
        <f t="shared" si="73"/>
        <v>0</v>
      </c>
      <c r="J116" s="127" t="s">
        <v>7</v>
      </c>
      <c r="K116" s="116">
        <f t="shared" si="74"/>
        <v>2</v>
      </c>
      <c r="L116" s="11"/>
      <c r="M116" s="10"/>
      <c r="N116" s="10"/>
      <c r="O116" s="10"/>
      <c r="P116" s="10"/>
      <c r="Q116" s="39"/>
      <c r="R116" s="127"/>
      <c r="S116" s="116"/>
      <c r="T116" s="11"/>
      <c r="U116" s="10"/>
      <c r="V116" s="10"/>
      <c r="W116" s="10"/>
      <c r="X116" s="10"/>
      <c r="Y116" s="39"/>
      <c r="Z116" s="127"/>
      <c r="AA116" s="116"/>
      <c r="AB116" s="11"/>
      <c r="AC116" s="10"/>
      <c r="AD116" s="10"/>
      <c r="AE116" s="10"/>
      <c r="AF116" s="10"/>
      <c r="AG116" s="130"/>
      <c r="AH116" s="127"/>
      <c r="AI116" s="116"/>
      <c r="AJ116" s="11">
        <v>15</v>
      </c>
      <c r="AK116" s="10">
        <v>15</v>
      </c>
      <c r="AL116" s="10"/>
      <c r="AM116" s="10"/>
      <c r="AN116" s="10"/>
      <c r="AO116" s="130"/>
      <c r="AP116" s="127" t="s">
        <v>7</v>
      </c>
      <c r="AQ116" s="116">
        <v>2</v>
      </c>
      <c r="AR116" s="11"/>
      <c r="AS116" s="10"/>
      <c r="AT116" s="10"/>
      <c r="AU116" s="10"/>
      <c r="AV116" s="10"/>
      <c r="AW116" s="130"/>
      <c r="AX116" s="127"/>
      <c r="AY116" s="116"/>
      <c r="AZ116" s="11"/>
      <c r="BA116" s="10"/>
      <c r="BB116" s="10"/>
      <c r="BC116" s="54"/>
      <c r="BD116" s="54"/>
      <c r="BE116" s="130"/>
      <c r="BF116" s="127"/>
      <c r="BG116" s="116"/>
      <c r="BH116" s="208"/>
      <c r="BI116" s="208"/>
      <c r="BJ116" s="208"/>
      <c r="BK116" s="208"/>
      <c r="BL116" s="208"/>
      <c r="BM116" s="208"/>
      <c r="BN116" s="208"/>
      <c r="BO116" s="208"/>
      <c r="BP116" s="208"/>
      <c r="BQ116" s="208"/>
      <c r="BR116" s="208"/>
      <c r="BS116" s="208"/>
      <c r="BT116" s="208"/>
      <c r="BU116" s="208"/>
      <c r="BV116" s="208"/>
      <c r="BW116" s="208"/>
      <c r="BX116" s="208"/>
      <c r="BY116" s="208"/>
      <c r="BZ116" s="208"/>
      <c r="CA116" s="208"/>
      <c r="CB116" s="208"/>
      <c r="CC116" s="208"/>
      <c r="CD116" s="208"/>
      <c r="CE116" s="208"/>
      <c r="CF116" s="208"/>
      <c r="CG116" s="208"/>
      <c r="CH116" s="208"/>
      <c r="CI116" s="208"/>
      <c r="CJ116" s="208"/>
      <c r="CK116" s="208"/>
      <c r="CL116" s="208"/>
      <c r="CM116" s="208"/>
      <c r="CN116" s="208"/>
      <c r="CO116" s="208"/>
      <c r="CP116" s="208"/>
      <c r="CQ116" s="208"/>
      <c r="CR116" s="208"/>
      <c r="CS116" s="208"/>
      <c r="CT116" s="208"/>
      <c r="CU116" s="208"/>
      <c r="CV116" s="208"/>
      <c r="CW116" s="208"/>
      <c r="CX116" s="208"/>
      <c r="CY116" s="208"/>
      <c r="CZ116" s="208"/>
      <c r="DA116" s="208"/>
      <c r="DB116" s="208"/>
      <c r="DC116" s="208"/>
      <c r="DD116" s="208"/>
      <c r="DE116" s="208"/>
      <c r="DF116" s="208"/>
      <c r="DG116" s="208"/>
      <c r="DH116" s="208"/>
      <c r="DI116" s="208"/>
      <c r="DJ116" s="208"/>
      <c r="DK116" s="208"/>
      <c r="DL116" s="208"/>
      <c r="DM116" s="208"/>
      <c r="DN116" s="208"/>
      <c r="DO116" s="208"/>
      <c r="DP116" s="208"/>
      <c r="DQ116" s="208"/>
      <c r="DR116" s="208"/>
      <c r="DS116" s="208"/>
      <c r="DT116" s="208"/>
      <c r="DU116" s="208"/>
      <c r="DV116" s="208"/>
      <c r="DW116" s="208"/>
      <c r="DX116" s="208"/>
      <c r="DY116" s="208"/>
      <c r="DZ116" s="208"/>
      <c r="EA116" s="208"/>
      <c r="EB116" s="208"/>
      <c r="EC116" s="208"/>
      <c r="ED116" s="208"/>
      <c r="EE116" s="208"/>
      <c r="EF116" s="208"/>
      <c r="EG116" s="208"/>
      <c r="EH116" s="208"/>
      <c r="EI116" s="208"/>
      <c r="EJ116" s="208"/>
      <c r="EK116" s="208"/>
      <c r="EL116" s="208"/>
      <c r="EM116" s="208"/>
      <c r="EN116" s="208"/>
      <c r="EO116" s="208"/>
      <c r="EP116" s="208"/>
      <c r="EQ116" s="208"/>
      <c r="ER116" s="208"/>
      <c r="ES116" s="208"/>
      <c r="ET116" s="208"/>
      <c r="EU116" s="208"/>
      <c r="EV116" s="208"/>
      <c r="EW116" s="208"/>
      <c r="EX116" s="208"/>
      <c r="EY116" s="208"/>
      <c r="EZ116" s="208"/>
      <c r="FA116" s="208"/>
      <c r="FB116" s="208"/>
      <c r="FC116" s="208"/>
      <c r="FD116" s="208"/>
      <c r="FE116" s="208"/>
      <c r="FF116" s="208"/>
    </row>
    <row r="117" spans="1:162" s="210" customFormat="1" ht="20.100000000000001" customHeight="1" x14ac:dyDescent="0.2">
      <c r="A117" s="47">
        <v>12</v>
      </c>
      <c r="B117" s="48" t="s">
        <v>54</v>
      </c>
      <c r="C117" s="113">
        <f t="shared" si="67"/>
        <v>30</v>
      </c>
      <c r="D117" s="12">
        <f t="shared" si="68"/>
        <v>0</v>
      </c>
      <c r="E117" s="13">
        <f t="shared" si="69"/>
        <v>30</v>
      </c>
      <c r="F117" s="13">
        <f t="shared" si="70"/>
        <v>0</v>
      </c>
      <c r="G117" s="13">
        <f t="shared" si="71"/>
        <v>0</v>
      </c>
      <c r="H117" s="13">
        <f t="shared" si="72"/>
        <v>0</v>
      </c>
      <c r="I117" s="16">
        <f t="shared" si="73"/>
        <v>0</v>
      </c>
      <c r="J117" s="127" t="s">
        <v>7</v>
      </c>
      <c r="K117" s="116">
        <f t="shared" si="74"/>
        <v>2</v>
      </c>
      <c r="L117" s="11"/>
      <c r="M117" s="10"/>
      <c r="N117" s="10"/>
      <c r="O117" s="10"/>
      <c r="P117" s="10"/>
      <c r="Q117" s="39"/>
      <c r="R117" s="127"/>
      <c r="S117" s="116"/>
      <c r="T117" s="11"/>
      <c r="U117" s="10"/>
      <c r="V117" s="10"/>
      <c r="W117" s="10"/>
      <c r="X117" s="10"/>
      <c r="Y117" s="39"/>
      <c r="Z117" s="127"/>
      <c r="AA117" s="116"/>
      <c r="AB117" s="11"/>
      <c r="AC117" s="10"/>
      <c r="AD117" s="10"/>
      <c r="AE117" s="10"/>
      <c r="AF117" s="10"/>
      <c r="AG117" s="130"/>
      <c r="AH117" s="127"/>
      <c r="AI117" s="116"/>
      <c r="AJ117" s="11"/>
      <c r="AK117" s="10">
        <v>30</v>
      </c>
      <c r="AL117" s="10"/>
      <c r="AM117" s="10"/>
      <c r="AN117" s="10"/>
      <c r="AO117" s="130"/>
      <c r="AP117" s="127" t="s">
        <v>53</v>
      </c>
      <c r="AQ117" s="116">
        <v>2</v>
      </c>
      <c r="AR117" s="11"/>
      <c r="AS117" s="10"/>
      <c r="AT117" s="10"/>
      <c r="AU117" s="10"/>
      <c r="AV117" s="10"/>
      <c r="AW117" s="130"/>
      <c r="AX117" s="127"/>
      <c r="AY117" s="116"/>
      <c r="AZ117" s="11"/>
      <c r="BA117" s="10"/>
      <c r="BB117" s="10"/>
      <c r="BC117" s="54"/>
      <c r="BD117" s="54"/>
      <c r="BE117" s="130"/>
      <c r="BF117" s="127"/>
      <c r="BG117" s="116"/>
    </row>
    <row r="118" spans="1:162" s="210" customFormat="1" ht="20.100000000000001" customHeight="1" x14ac:dyDescent="0.2">
      <c r="A118" s="55">
        <v>19</v>
      </c>
      <c r="B118" s="56" t="s">
        <v>59</v>
      </c>
      <c r="C118" s="114">
        <f t="shared" si="67"/>
        <v>30</v>
      </c>
      <c r="D118" s="18">
        <f t="shared" si="68"/>
        <v>0</v>
      </c>
      <c r="E118" s="17">
        <f t="shared" si="69"/>
        <v>0</v>
      </c>
      <c r="F118" s="17">
        <f t="shared" si="70"/>
        <v>0</v>
      </c>
      <c r="G118" s="17">
        <f t="shared" si="71"/>
        <v>30</v>
      </c>
      <c r="H118" s="17">
        <f t="shared" si="72"/>
        <v>0</v>
      </c>
      <c r="I118" s="19">
        <f t="shared" si="73"/>
        <v>0</v>
      </c>
      <c r="J118" s="156" t="s">
        <v>7</v>
      </c>
      <c r="K118" s="117">
        <f t="shared" si="74"/>
        <v>2</v>
      </c>
      <c r="L118" s="15"/>
      <c r="M118" s="14"/>
      <c r="N118" s="14"/>
      <c r="O118" s="14"/>
      <c r="P118" s="14"/>
      <c r="Q118" s="131"/>
      <c r="R118" s="156"/>
      <c r="S118" s="117"/>
      <c r="T118" s="15"/>
      <c r="U118" s="14"/>
      <c r="V118" s="14"/>
      <c r="W118" s="14"/>
      <c r="X118" s="14"/>
      <c r="Y118" s="131"/>
      <c r="Z118" s="156"/>
      <c r="AA118" s="117"/>
      <c r="AB118" s="15"/>
      <c r="AC118" s="14"/>
      <c r="AD118" s="14"/>
      <c r="AE118" s="14"/>
      <c r="AF118" s="14"/>
      <c r="AG118" s="132"/>
      <c r="AH118" s="156"/>
      <c r="AI118" s="117"/>
      <c r="AJ118" s="15"/>
      <c r="AK118" s="14"/>
      <c r="AL118" s="14"/>
      <c r="AM118" s="14">
        <v>30</v>
      </c>
      <c r="AN118" s="14"/>
      <c r="AO118" s="132"/>
      <c r="AP118" s="156" t="s">
        <v>7</v>
      </c>
      <c r="AQ118" s="117">
        <v>2</v>
      </c>
      <c r="AR118" s="15"/>
      <c r="AS118" s="14"/>
      <c r="AT118" s="14"/>
      <c r="AU118" s="14"/>
      <c r="AV118" s="14"/>
      <c r="AW118" s="132"/>
      <c r="AX118" s="156"/>
      <c r="AY118" s="117"/>
      <c r="AZ118" s="15"/>
      <c r="BA118" s="14"/>
      <c r="BB118" s="14"/>
      <c r="BC118" s="14"/>
      <c r="BD118" s="14"/>
      <c r="BE118" s="132"/>
      <c r="BF118" s="156"/>
      <c r="BG118" s="117"/>
    </row>
    <row r="119" spans="1:162" s="207" customFormat="1" ht="20.100000000000001" customHeight="1" x14ac:dyDescent="0.2">
      <c r="A119" s="51">
        <v>5</v>
      </c>
      <c r="B119" s="53" t="s">
        <v>47</v>
      </c>
      <c r="C119" s="113">
        <f t="shared" si="67"/>
        <v>15</v>
      </c>
      <c r="D119" s="12">
        <f t="shared" si="68"/>
        <v>15</v>
      </c>
      <c r="E119" s="13">
        <f t="shared" si="69"/>
        <v>0</v>
      </c>
      <c r="F119" s="13">
        <f t="shared" si="70"/>
        <v>0</v>
      </c>
      <c r="G119" s="13">
        <f t="shared" si="71"/>
        <v>0</v>
      </c>
      <c r="H119" s="13">
        <f t="shared" si="72"/>
        <v>0</v>
      </c>
      <c r="I119" s="16">
        <f t="shared" si="73"/>
        <v>0</v>
      </c>
      <c r="J119" s="127" t="s">
        <v>7</v>
      </c>
      <c r="K119" s="116">
        <f t="shared" si="74"/>
        <v>1</v>
      </c>
      <c r="L119" s="11"/>
      <c r="M119" s="10"/>
      <c r="N119" s="10"/>
      <c r="O119" s="10"/>
      <c r="P119" s="10"/>
      <c r="Q119" s="39"/>
      <c r="R119" s="127"/>
      <c r="S119" s="116"/>
      <c r="T119" s="11"/>
      <c r="U119" s="10"/>
      <c r="V119" s="10"/>
      <c r="W119" s="10"/>
      <c r="X119" s="10"/>
      <c r="Y119" s="39"/>
      <c r="Z119" s="127"/>
      <c r="AA119" s="116"/>
      <c r="AB119" s="11"/>
      <c r="AC119" s="10"/>
      <c r="AD119" s="10"/>
      <c r="AE119" s="10"/>
      <c r="AF119" s="10"/>
      <c r="AG119" s="130"/>
      <c r="AH119" s="127"/>
      <c r="AI119" s="116"/>
      <c r="AJ119" s="11"/>
      <c r="AK119" s="10"/>
      <c r="AL119" s="10"/>
      <c r="AM119" s="10"/>
      <c r="AN119" s="10"/>
      <c r="AO119" s="130"/>
      <c r="AP119" s="127"/>
      <c r="AQ119" s="116"/>
      <c r="AR119" s="11">
        <v>15</v>
      </c>
      <c r="AS119" s="13"/>
      <c r="AT119" s="10"/>
      <c r="AU119" s="10"/>
      <c r="AV119" s="10"/>
      <c r="AW119" s="130"/>
      <c r="AX119" s="127" t="s">
        <v>7</v>
      </c>
      <c r="AY119" s="116">
        <v>1</v>
      </c>
      <c r="AZ119" s="11"/>
      <c r="BA119" s="10"/>
      <c r="BB119" s="10"/>
      <c r="BC119" s="10"/>
      <c r="BD119" s="10"/>
      <c r="BE119" s="130"/>
      <c r="BF119" s="127"/>
      <c r="BG119" s="116"/>
      <c r="BH119" s="197"/>
      <c r="BI119" s="197"/>
      <c r="BJ119" s="197"/>
      <c r="BK119" s="197"/>
      <c r="BL119" s="197"/>
      <c r="BM119" s="197"/>
      <c r="BN119" s="197"/>
      <c r="BO119" s="197"/>
      <c r="BP119" s="197"/>
      <c r="BQ119" s="197"/>
      <c r="BR119" s="197"/>
      <c r="BS119" s="197"/>
      <c r="BT119" s="197"/>
      <c r="BU119" s="197"/>
      <c r="BV119" s="197"/>
      <c r="BW119" s="197"/>
      <c r="BX119" s="197"/>
      <c r="BY119" s="197"/>
      <c r="BZ119" s="197"/>
      <c r="CA119" s="197"/>
      <c r="CB119" s="197"/>
      <c r="CC119" s="197"/>
      <c r="CD119" s="197"/>
      <c r="CE119" s="197"/>
      <c r="CF119" s="197"/>
      <c r="CG119" s="197"/>
      <c r="CH119" s="197"/>
      <c r="CI119" s="197"/>
      <c r="CJ119" s="197"/>
      <c r="CK119" s="197"/>
      <c r="CL119" s="197"/>
      <c r="CM119" s="197"/>
      <c r="CN119" s="197"/>
      <c r="CO119" s="197"/>
      <c r="CP119" s="197"/>
      <c r="CQ119" s="197"/>
      <c r="CR119" s="197"/>
      <c r="CS119" s="197"/>
      <c r="CT119" s="197"/>
      <c r="CU119" s="197"/>
      <c r="CV119" s="197"/>
      <c r="CW119" s="197"/>
      <c r="CX119" s="197"/>
      <c r="CY119" s="197"/>
      <c r="CZ119" s="197"/>
      <c r="DA119" s="197"/>
      <c r="DB119" s="197"/>
      <c r="DC119" s="197"/>
      <c r="DD119" s="197"/>
      <c r="DE119" s="197"/>
      <c r="DF119" s="197"/>
      <c r="DG119" s="197"/>
      <c r="DH119" s="197"/>
      <c r="DI119" s="197"/>
      <c r="DJ119" s="197"/>
      <c r="DK119" s="197"/>
      <c r="DL119" s="197"/>
      <c r="DM119" s="197"/>
      <c r="DN119" s="197"/>
      <c r="DO119" s="197"/>
      <c r="DP119" s="197"/>
      <c r="DQ119" s="197"/>
      <c r="DR119" s="197"/>
      <c r="DS119" s="197"/>
      <c r="DT119" s="197"/>
      <c r="DU119" s="197"/>
      <c r="DV119" s="197"/>
      <c r="DW119" s="197"/>
      <c r="DX119" s="197"/>
      <c r="DY119" s="197"/>
      <c r="DZ119" s="197"/>
      <c r="EA119" s="197"/>
      <c r="EB119" s="197"/>
      <c r="EC119" s="197"/>
      <c r="ED119" s="197"/>
      <c r="EE119" s="197"/>
      <c r="EF119" s="197"/>
      <c r="EG119" s="197"/>
      <c r="EH119" s="197"/>
      <c r="EI119" s="197"/>
      <c r="EJ119" s="197"/>
      <c r="EK119" s="197"/>
      <c r="EL119" s="197"/>
      <c r="EM119" s="197"/>
      <c r="EN119" s="197"/>
      <c r="EO119" s="197"/>
      <c r="EP119" s="197"/>
      <c r="EQ119" s="197"/>
      <c r="ER119" s="197"/>
      <c r="ES119" s="197"/>
      <c r="ET119" s="197"/>
      <c r="EU119" s="197"/>
      <c r="EV119" s="197"/>
      <c r="EW119" s="197"/>
      <c r="EX119" s="197"/>
      <c r="EY119" s="197"/>
      <c r="EZ119" s="197"/>
      <c r="FA119" s="197"/>
      <c r="FB119" s="197"/>
      <c r="FC119" s="197"/>
      <c r="FD119" s="197"/>
      <c r="FE119" s="197"/>
      <c r="FF119" s="197"/>
    </row>
    <row r="120" spans="1:162" s="209" customFormat="1" ht="20.100000000000001" customHeight="1" x14ac:dyDescent="0.2">
      <c r="A120" s="47">
        <v>8</v>
      </c>
      <c r="B120" s="48" t="s">
        <v>88</v>
      </c>
      <c r="C120" s="113">
        <f t="shared" si="67"/>
        <v>45</v>
      </c>
      <c r="D120" s="12">
        <f t="shared" si="68"/>
        <v>0</v>
      </c>
      <c r="E120" s="13">
        <f t="shared" si="69"/>
        <v>0</v>
      </c>
      <c r="F120" s="13">
        <f t="shared" si="70"/>
        <v>0</v>
      </c>
      <c r="G120" s="13">
        <f t="shared" si="71"/>
        <v>45</v>
      </c>
      <c r="H120" s="13">
        <f t="shared" si="72"/>
        <v>0</v>
      </c>
      <c r="I120" s="16">
        <f t="shared" si="73"/>
        <v>0</v>
      </c>
      <c r="J120" s="127" t="s">
        <v>7</v>
      </c>
      <c r="K120" s="116">
        <f t="shared" si="74"/>
        <v>3</v>
      </c>
      <c r="L120" s="11"/>
      <c r="M120" s="10"/>
      <c r="N120" s="10"/>
      <c r="O120" s="10"/>
      <c r="P120" s="10"/>
      <c r="Q120" s="39"/>
      <c r="R120" s="127"/>
      <c r="S120" s="116"/>
      <c r="T120" s="11"/>
      <c r="U120" s="10"/>
      <c r="V120" s="10"/>
      <c r="W120" s="10"/>
      <c r="X120" s="10"/>
      <c r="Y120" s="39"/>
      <c r="Z120" s="127"/>
      <c r="AA120" s="116"/>
      <c r="AB120" s="11"/>
      <c r="AC120" s="10"/>
      <c r="AD120" s="10"/>
      <c r="AE120" s="10"/>
      <c r="AF120" s="10"/>
      <c r="AG120" s="130"/>
      <c r="AH120" s="127"/>
      <c r="AI120" s="116"/>
      <c r="AJ120" s="11"/>
      <c r="AK120" s="10"/>
      <c r="AL120" s="10"/>
      <c r="AM120" s="10"/>
      <c r="AN120" s="10"/>
      <c r="AO120" s="130"/>
      <c r="AP120" s="127"/>
      <c r="AQ120" s="116"/>
      <c r="AR120" s="11"/>
      <c r="AS120" s="10"/>
      <c r="AT120" s="10"/>
      <c r="AU120" s="10">
        <v>15</v>
      </c>
      <c r="AV120" s="10"/>
      <c r="AW120" s="130"/>
      <c r="AX120" s="127" t="s">
        <v>7</v>
      </c>
      <c r="AY120" s="116">
        <v>1</v>
      </c>
      <c r="AZ120" s="11"/>
      <c r="BA120" s="10"/>
      <c r="BB120" s="10"/>
      <c r="BC120" s="54">
        <v>30</v>
      </c>
      <c r="BD120" s="54"/>
      <c r="BE120" s="130"/>
      <c r="BF120" s="127" t="s">
        <v>7</v>
      </c>
      <c r="BG120" s="116">
        <v>2</v>
      </c>
      <c r="BH120" s="208"/>
      <c r="BI120" s="208"/>
      <c r="BJ120" s="208"/>
      <c r="BK120" s="208"/>
      <c r="BL120" s="208"/>
      <c r="BM120" s="208"/>
      <c r="BN120" s="208"/>
      <c r="BO120" s="208"/>
      <c r="BP120" s="208"/>
      <c r="BQ120" s="208"/>
      <c r="BR120" s="208"/>
      <c r="BS120" s="208"/>
      <c r="BT120" s="208"/>
      <c r="BU120" s="208"/>
      <c r="BV120" s="208"/>
      <c r="BW120" s="208"/>
      <c r="BX120" s="208"/>
      <c r="BY120" s="208"/>
      <c r="BZ120" s="208"/>
      <c r="CA120" s="208"/>
      <c r="CB120" s="208"/>
      <c r="CC120" s="208"/>
      <c r="CD120" s="208"/>
      <c r="CE120" s="208"/>
      <c r="CF120" s="208"/>
      <c r="CG120" s="208"/>
      <c r="CH120" s="208"/>
      <c r="CI120" s="208"/>
      <c r="CJ120" s="208"/>
      <c r="CK120" s="208"/>
      <c r="CL120" s="208"/>
      <c r="CM120" s="208"/>
      <c r="CN120" s="208"/>
      <c r="CO120" s="208"/>
      <c r="CP120" s="208"/>
      <c r="CQ120" s="208"/>
      <c r="CR120" s="208"/>
      <c r="CS120" s="208"/>
      <c r="CT120" s="208"/>
      <c r="CU120" s="208"/>
      <c r="CV120" s="208"/>
      <c r="CW120" s="208"/>
      <c r="CX120" s="208"/>
      <c r="CY120" s="208"/>
      <c r="CZ120" s="208"/>
      <c r="DA120" s="208"/>
      <c r="DB120" s="208"/>
      <c r="DC120" s="208"/>
      <c r="DD120" s="208"/>
      <c r="DE120" s="208"/>
      <c r="DF120" s="208"/>
      <c r="DG120" s="208"/>
      <c r="DH120" s="208"/>
      <c r="DI120" s="208"/>
      <c r="DJ120" s="208"/>
      <c r="DK120" s="208"/>
      <c r="DL120" s="208"/>
      <c r="DM120" s="208"/>
      <c r="DN120" s="208"/>
      <c r="DO120" s="208"/>
      <c r="DP120" s="208"/>
      <c r="DQ120" s="208"/>
      <c r="DR120" s="208"/>
      <c r="DS120" s="208"/>
      <c r="DT120" s="208"/>
      <c r="DU120" s="208"/>
      <c r="DV120" s="208"/>
      <c r="DW120" s="208"/>
      <c r="DX120" s="208"/>
      <c r="DY120" s="208"/>
      <c r="DZ120" s="208"/>
      <c r="EA120" s="208"/>
      <c r="EB120" s="208"/>
      <c r="EC120" s="208"/>
      <c r="ED120" s="208"/>
      <c r="EE120" s="208"/>
      <c r="EF120" s="208"/>
      <c r="EG120" s="208"/>
      <c r="EH120" s="208"/>
      <c r="EI120" s="208"/>
      <c r="EJ120" s="208"/>
      <c r="EK120" s="208"/>
      <c r="EL120" s="208"/>
      <c r="EM120" s="208"/>
      <c r="EN120" s="208"/>
      <c r="EO120" s="208"/>
      <c r="EP120" s="208"/>
      <c r="EQ120" s="208"/>
      <c r="ER120" s="208"/>
      <c r="ES120" s="208"/>
      <c r="ET120" s="208"/>
      <c r="EU120" s="208"/>
      <c r="EV120" s="208"/>
      <c r="EW120" s="208"/>
      <c r="EX120" s="208"/>
      <c r="EY120" s="208"/>
      <c r="EZ120" s="208"/>
      <c r="FA120" s="208"/>
      <c r="FB120" s="208"/>
      <c r="FC120" s="208"/>
      <c r="FD120" s="208"/>
      <c r="FE120" s="208"/>
      <c r="FF120" s="208"/>
    </row>
    <row r="121" spans="1:162" s="209" customFormat="1" ht="20.100000000000001" customHeight="1" x14ac:dyDescent="0.2">
      <c r="A121" s="47">
        <v>9</v>
      </c>
      <c r="B121" s="48" t="s">
        <v>50</v>
      </c>
      <c r="C121" s="113">
        <f t="shared" si="67"/>
        <v>30</v>
      </c>
      <c r="D121" s="12">
        <f t="shared" si="68"/>
        <v>15</v>
      </c>
      <c r="E121" s="13">
        <f t="shared" si="69"/>
        <v>15</v>
      </c>
      <c r="F121" s="13">
        <f t="shared" si="70"/>
        <v>0</v>
      </c>
      <c r="G121" s="13">
        <f t="shared" si="71"/>
        <v>0</v>
      </c>
      <c r="H121" s="13">
        <f t="shared" si="72"/>
        <v>0</v>
      </c>
      <c r="I121" s="16">
        <f t="shared" si="73"/>
        <v>0</v>
      </c>
      <c r="J121" s="127" t="s">
        <v>87</v>
      </c>
      <c r="K121" s="116">
        <f t="shared" si="74"/>
        <v>2</v>
      </c>
      <c r="L121" s="11"/>
      <c r="M121" s="10"/>
      <c r="N121" s="10"/>
      <c r="O121" s="10"/>
      <c r="P121" s="10"/>
      <c r="Q121" s="39"/>
      <c r="R121" s="127"/>
      <c r="S121" s="116"/>
      <c r="T121" s="11"/>
      <c r="U121" s="10"/>
      <c r="V121" s="10"/>
      <c r="W121" s="10"/>
      <c r="X121" s="10"/>
      <c r="Y121" s="39"/>
      <c r="Z121" s="127"/>
      <c r="AA121" s="116"/>
      <c r="AB121" s="11"/>
      <c r="AC121" s="10"/>
      <c r="AD121" s="10"/>
      <c r="AE121" s="10"/>
      <c r="AF121" s="10"/>
      <c r="AG121" s="130"/>
      <c r="AH121" s="127"/>
      <c r="AI121" s="116"/>
      <c r="AJ121" s="11"/>
      <c r="AK121" s="10"/>
      <c r="AL121" s="10"/>
      <c r="AM121" s="10"/>
      <c r="AN121" s="10"/>
      <c r="AO121" s="130"/>
      <c r="AP121" s="127"/>
      <c r="AQ121" s="116"/>
      <c r="AR121" s="11">
        <v>15</v>
      </c>
      <c r="AS121" s="10">
        <v>15</v>
      </c>
      <c r="AT121" s="10"/>
      <c r="AU121" s="10"/>
      <c r="AV121" s="10"/>
      <c r="AW121" s="130"/>
      <c r="AX121" s="127" t="s">
        <v>87</v>
      </c>
      <c r="AY121" s="116">
        <v>2</v>
      </c>
      <c r="AZ121" s="11"/>
      <c r="BA121" s="10"/>
      <c r="BB121" s="10"/>
      <c r="BC121" s="54"/>
      <c r="BD121" s="54"/>
      <c r="BE121" s="130"/>
      <c r="BF121" s="127"/>
      <c r="BG121" s="116"/>
      <c r="BH121" s="208"/>
      <c r="BI121" s="208"/>
      <c r="BJ121" s="208"/>
      <c r="BK121" s="208"/>
      <c r="BL121" s="208"/>
      <c r="BM121" s="208"/>
      <c r="BN121" s="208"/>
      <c r="BO121" s="208"/>
      <c r="BP121" s="208"/>
      <c r="BQ121" s="208"/>
      <c r="BR121" s="208"/>
      <c r="BS121" s="208"/>
      <c r="BT121" s="208"/>
      <c r="BU121" s="208"/>
      <c r="BV121" s="208"/>
      <c r="BW121" s="208"/>
      <c r="BX121" s="208"/>
      <c r="BY121" s="208"/>
      <c r="BZ121" s="208"/>
      <c r="CA121" s="208"/>
      <c r="CB121" s="208"/>
      <c r="CC121" s="208"/>
      <c r="CD121" s="208"/>
      <c r="CE121" s="208"/>
      <c r="CF121" s="208"/>
      <c r="CG121" s="208"/>
      <c r="CH121" s="208"/>
      <c r="CI121" s="208"/>
      <c r="CJ121" s="208"/>
      <c r="CK121" s="208"/>
      <c r="CL121" s="208"/>
      <c r="CM121" s="208"/>
      <c r="CN121" s="208"/>
      <c r="CO121" s="208"/>
      <c r="CP121" s="208"/>
      <c r="CQ121" s="208"/>
      <c r="CR121" s="208"/>
      <c r="CS121" s="208"/>
      <c r="CT121" s="208"/>
      <c r="CU121" s="208"/>
      <c r="CV121" s="208"/>
      <c r="CW121" s="208"/>
      <c r="CX121" s="208"/>
      <c r="CY121" s="208"/>
      <c r="CZ121" s="208"/>
      <c r="DA121" s="208"/>
      <c r="DB121" s="208"/>
      <c r="DC121" s="208"/>
      <c r="DD121" s="208"/>
      <c r="DE121" s="208"/>
      <c r="DF121" s="208"/>
      <c r="DG121" s="208"/>
      <c r="DH121" s="208"/>
      <c r="DI121" s="208"/>
      <c r="DJ121" s="208"/>
      <c r="DK121" s="208"/>
      <c r="DL121" s="208"/>
      <c r="DM121" s="208"/>
      <c r="DN121" s="208"/>
      <c r="DO121" s="208"/>
      <c r="DP121" s="208"/>
      <c r="DQ121" s="208"/>
      <c r="DR121" s="208"/>
      <c r="DS121" s="208"/>
      <c r="DT121" s="208"/>
      <c r="DU121" s="208"/>
      <c r="DV121" s="208"/>
      <c r="DW121" s="208"/>
      <c r="DX121" s="208"/>
      <c r="DY121" s="208"/>
      <c r="DZ121" s="208"/>
      <c r="EA121" s="208"/>
      <c r="EB121" s="208"/>
      <c r="EC121" s="208"/>
      <c r="ED121" s="208"/>
      <c r="EE121" s="208"/>
      <c r="EF121" s="208"/>
      <c r="EG121" s="208"/>
      <c r="EH121" s="208"/>
      <c r="EI121" s="208"/>
      <c r="EJ121" s="208"/>
      <c r="EK121" s="208"/>
      <c r="EL121" s="208"/>
      <c r="EM121" s="208"/>
      <c r="EN121" s="208"/>
      <c r="EO121" s="208"/>
      <c r="EP121" s="208"/>
      <c r="EQ121" s="208"/>
      <c r="ER121" s="208"/>
      <c r="ES121" s="208"/>
      <c r="ET121" s="208"/>
      <c r="EU121" s="208"/>
      <c r="EV121" s="208"/>
      <c r="EW121" s="208"/>
      <c r="EX121" s="208"/>
      <c r="EY121" s="208"/>
      <c r="EZ121" s="208"/>
      <c r="FA121" s="208"/>
      <c r="FB121" s="208"/>
      <c r="FC121" s="208"/>
      <c r="FD121" s="208"/>
      <c r="FE121" s="208"/>
      <c r="FF121" s="208"/>
    </row>
    <row r="122" spans="1:162" s="209" customFormat="1" ht="20.100000000000001" customHeight="1" x14ac:dyDescent="0.2">
      <c r="A122" s="47">
        <v>11</v>
      </c>
      <c r="B122" s="48" t="s">
        <v>52</v>
      </c>
      <c r="C122" s="113">
        <f t="shared" si="67"/>
        <v>30</v>
      </c>
      <c r="D122" s="12">
        <f t="shared" si="68"/>
        <v>0</v>
      </c>
      <c r="E122" s="13">
        <f t="shared" si="69"/>
        <v>0</v>
      </c>
      <c r="F122" s="13">
        <f t="shared" si="70"/>
        <v>0</v>
      </c>
      <c r="G122" s="13">
        <f t="shared" si="71"/>
        <v>30</v>
      </c>
      <c r="H122" s="13">
        <f t="shared" si="72"/>
        <v>0</v>
      </c>
      <c r="I122" s="16">
        <f t="shared" si="73"/>
        <v>0</v>
      </c>
      <c r="J122" s="127" t="s">
        <v>7</v>
      </c>
      <c r="K122" s="116">
        <f t="shared" si="74"/>
        <v>2</v>
      </c>
      <c r="L122" s="11"/>
      <c r="M122" s="10"/>
      <c r="N122" s="10"/>
      <c r="O122" s="10"/>
      <c r="P122" s="10"/>
      <c r="Q122" s="39"/>
      <c r="R122" s="127"/>
      <c r="S122" s="116"/>
      <c r="T122" s="11"/>
      <c r="U122" s="10"/>
      <c r="V122" s="10"/>
      <c r="W122" s="10"/>
      <c r="X122" s="10"/>
      <c r="Y122" s="39"/>
      <c r="Z122" s="127"/>
      <c r="AA122" s="116"/>
      <c r="AB122" s="11"/>
      <c r="AC122" s="10"/>
      <c r="AD122" s="10"/>
      <c r="AE122" s="10"/>
      <c r="AF122" s="10"/>
      <c r="AG122" s="130"/>
      <c r="AH122" s="127"/>
      <c r="AI122" s="116"/>
      <c r="AJ122" s="11"/>
      <c r="AK122" s="10"/>
      <c r="AL122" s="10"/>
      <c r="AM122" s="10"/>
      <c r="AN122" s="10"/>
      <c r="AO122" s="130"/>
      <c r="AP122" s="127"/>
      <c r="AQ122" s="116"/>
      <c r="AR122" s="11"/>
      <c r="AS122" s="10"/>
      <c r="AT122" s="10"/>
      <c r="AU122" s="10">
        <v>30</v>
      </c>
      <c r="AV122" s="10"/>
      <c r="AW122" s="130"/>
      <c r="AX122" s="127" t="s">
        <v>7</v>
      </c>
      <c r="AY122" s="116">
        <v>2</v>
      </c>
      <c r="AZ122" s="11"/>
      <c r="BA122" s="10"/>
      <c r="BB122" s="10"/>
      <c r="BC122" s="54"/>
      <c r="BD122" s="54"/>
      <c r="BE122" s="130"/>
      <c r="BF122" s="127"/>
      <c r="BG122" s="116"/>
      <c r="BH122" s="208"/>
      <c r="BI122" s="208"/>
      <c r="BJ122" s="208"/>
      <c r="BK122" s="208"/>
      <c r="BL122" s="208"/>
      <c r="BM122" s="208"/>
      <c r="BN122" s="208"/>
      <c r="BO122" s="208"/>
      <c r="BP122" s="208"/>
      <c r="BQ122" s="208"/>
      <c r="BR122" s="208"/>
      <c r="BS122" s="208"/>
      <c r="BT122" s="208"/>
      <c r="BU122" s="208"/>
      <c r="BV122" s="208"/>
      <c r="BW122" s="208"/>
      <c r="BX122" s="208"/>
      <c r="BY122" s="208"/>
      <c r="BZ122" s="208"/>
      <c r="CA122" s="208"/>
      <c r="CB122" s="208"/>
      <c r="CC122" s="208"/>
      <c r="CD122" s="208"/>
      <c r="CE122" s="208"/>
      <c r="CF122" s="208"/>
      <c r="CG122" s="208"/>
      <c r="CH122" s="208"/>
      <c r="CI122" s="208"/>
      <c r="CJ122" s="208"/>
      <c r="CK122" s="208"/>
      <c r="CL122" s="208"/>
      <c r="CM122" s="208"/>
      <c r="CN122" s="208"/>
      <c r="CO122" s="208"/>
      <c r="CP122" s="208"/>
      <c r="CQ122" s="208"/>
      <c r="CR122" s="208"/>
      <c r="CS122" s="208"/>
      <c r="CT122" s="208"/>
      <c r="CU122" s="208"/>
      <c r="CV122" s="208"/>
      <c r="CW122" s="208"/>
      <c r="CX122" s="208"/>
      <c r="CY122" s="208"/>
      <c r="CZ122" s="208"/>
      <c r="DA122" s="208"/>
      <c r="DB122" s="208"/>
      <c r="DC122" s="208"/>
      <c r="DD122" s="208"/>
      <c r="DE122" s="208"/>
      <c r="DF122" s="208"/>
      <c r="DG122" s="208"/>
      <c r="DH122" s="208"/>
      <c r="DI122" s="208"/>
      <c r="DJ122" s="208"/>
      <c r="DK122" s="208"/>
      <c r="DL122" s="208"/>
      <c r="DM122" s="208"/>
      <c r="DN122" s="208"/>
      <c r="DO122" s="208"/>
      <c r="DP122" s="208"/>
      <c r="DQ122" s="208"/>
      <c r="DR122" s="208"/>
      <c r="DS122" s="208"/>
      <c r="DT122" s="208"/>
      <c r="DU122" s="208"/>
      <c r="DV122" s="208"/>
      <c r="DW122" s="208"/>
      <c r="DX122" s="208"/>
      <c r="DY122" s="208"/>
      <c r="DZ122" s="208"/>
      <c r="EA122" s="208"/>
      <c r="EB122" s="208"/>
      <c r="EC122" s="208"/>
      <c r="ED122" s="208"/>
      <c r="EE122" s="208"/>
      <c r="EF122" s="208"/>
      <c r="EG122" s="208"/>
      <c r="EH122" s="208"/>
      <c r="EI122" s="208"/>
      <c r="EJ122" s="208"/>
      <c r="EK122" s="208"/>
      <c r="EL122" s="208"/>
      <c r="EM122" s="208"/>
      <c r="EN122" s="208"/>
      <c r="EO122" s="208"/>
      <c r="EP122" s="208"/>
      <c r="EQ122" s="208"/>
      <c r="ER122" s="208"/>
      <c r="ES122" s="208"/>
      <c r="ET122" s="208"/>
      <c r="EU122" s="208"/>
      <c r="EV122" s="208"/>
      <c r="EW122" s="208"/>
      <c r="EX122" s="208"/>
      <c r="EY122" s="208"/>
      <c r="EZ122" s="208"/>
      <c r="FA122" s="208"/>
      <c r="FB122" s="208"/>
      <c r="FC122" s="208"/>
      <c r="FD122" s="208"/>
      <c r="FE122" s="208"/>
      <c r="FF122" s="208"/>
    </row>
    <row r="123" spans="1:162" s="210" customFormat="1" ht="20.100000000000001" customHeight="1" x14ac:dyDescent="0.2">
      <c r="A123" s="47">
        <v>13</v>
      </c>
      <c r="B123" s="48" t="s">
        <v>55</v>
      </c>
      <c r="C123" s="113">
        <f t="shared" si="67"/>
        <v>45</v>
      </c>
      <c r="D123" s="12">
        <f t="shared" si="68"/>
        <v>15</v>
      </c>
      <c r="E123" s="13">
        <f t="shared" si="69"/>
        <v>30</v>
      </c>
      <c r="F123" s="13">
        <f t="shared" si="70"/>
        <v>0</v>
      </c>
      <c r="G123" s="13">
        <f t="shared" si="71"/>
        <v>0</v>
      </c>
      <c r="H123" s="13">
        <f t="shared" si="72"/>
        <v>0</v>
      </c>
      <c r="I123" s="16">
        <f t="shared" si="73"/>
        <v>0</v>
      </c>
      <c r="J123" s="127" t="s">
        <v>87</v>
      </c>
      <c r="K123" s="116">
        <f t="shared" si="74"/>
        <v>4</v>
      </c>
      <c r="L123" s="11"/>
      <c r="M123" s="10"/>
      <c r="N123" s="10"/>
      <c r="O123" s="10"/>
      <c r="P123" s="10"/>
      <c r="Q123" s="39"/>
      <c r="R123" s="127"/>
      <c r="S123" s="116"/>
      <c r="T123" s="11"/>
      <c r="U123" s="10"/>
      <c r="V123" s="10"/>
      <c r="W123" s="10"/>
      <c r="X123" s="10"/>
      <c r="Y123" s="39"/>
      <c r="Z123" s="127"/>
      <c r="AA123" s="116"/>
      <c r="AB123" s="11"/>
      <c r="AC123" s="10"/>
      <c r="AD123" s="10"/>
      <c r="AE123" s="10"/>
      <c r="AF123" s="10"/>
      <c r="AG123" s="130"/>
      <c r="AH123" s="127"/>
      <c r="AI123" s="116"/>
      <c r="AJ123" s="11"/>
      <c r="AK123" s="10"/>
      <c r="AL123" s="10"/>
      <c r="AM123" s="10"/>
      <c r="AN123" s="10"/>
      <c r="AO123" s="130"/>
      <c r="AP123" s="127"/>
      <c r="AQ123" s="116"/>
      <c r="AR123" s="11">
        <v>15</v>
      </c>
      <c r="AS123" s="10">
        <v>30</v>
      </c>
      <c r="AT123" s="10"/>
      <c r="AU123" s="10"/>
      <c r="AV123" s="10"/>
      <c r="AW123" s="130"/>
      <c r="AX123" s="127" t="s">
        <v>87</v>
      </c>
      <c r="AY123" s="116">
        <v>4</v>
      </c>
      <c r="AZ123" s="11"/>
      <c r="BA123" s="10"/>
      <c r="BB123" s="10"/>
      <c r="BC123" s="54"/>
      <c r="BD123" s="54"/>
      <c r="BE123" s="130"/>
      <c r="BF123" s="127"/>
      <c r="BG123" s="116"/>
    </row>
    <row r="124" spans="1:162" s="210" customFormat="1" ht="20.100000000000001" customHeight="1" x14ac:dyDescent="0.2">
      <c r="A124" s="47">
        <v>15</v>
      </c>
      <c r="B124" s="48" t="s">
        <v>56</v>
      </c>
      <c r="C124" s="113">
        <f t="shared" si="67"/>
        <v>45</v>
      </c>
      <c r="D124" s="12">
        <f t="shared" si="68"/>
        <v>15</v>
      </c>
      <c r="E124" s="13">
        <f t="shared" si="69"/>
        <v>30</v>
      </c>
      <c r="F124" s="13">
        <f t="shared" si="70"/>
        <v>0</v>
      </c>
      <c r="G124" s="13">
        <f t="shared" si="71"/>
        <v>0</v>
      </c>
      <c r="H124" s="13">
        <f t="shared" si="72"/>
        <v>0</v>
      </c>
      <c r="I124" s="16">
        <f t="shared" si="73"/>
        <v>0</v>
      </c>
      <c r="J124" s="127" t="s">
        <v>87</v>
      </c>
      <c r="K124" s="116">
        <f t="shared" si="74"/>
        <v>4</v>
      </c>
      <c r="L124" s="11"/>
      <c r="M124" s="10"/>
      <c r="N124" s="10"/>
      <c r="O124" s="10"/>
      <c r="P124" s="10"/>
      <c r="Q124" s="39"/>
      <c r="R124" s="127"/>
      <c r="S124" s="116"/>
      <c r="T124" s="11"/>
      <c r="U124" s="10"/>
      <c r="V124" s="10"/>
      <c r="W124" s="10"/>
      <c r="X124" s="10"/>
      <c r="Y124" s="39"/>
      <c r="Z124" s="127"/>
      <c r="AA124" s="116"/>
      <c r="AB124" s="11"/>
      <c r="AC124" s="10"/>
      <c r="AD124" s="10"/>
      <c r="AE124" s="10"/>
      <c r="AF124" s="10"/>
      <c r="AG124" s="130"/>
      <c r="AH124" s="127"/>
      <c r="AI124" s="116"/>
      <c r="AJ124" s="11"/>
      <c r="AK124" s="10"/>
      <c r="AL124" s="10"/>
      <c r="AM124" s="10"/>
      <c r="AN124" s="10"/>
      <c r="AO124" s="130"/>
      <c r="AP124" s="127"/>
      <c r="AQ124" s="116"/>
      <c r="AR124" s="11">
        <v>15</v>
      </c>
      <c r="AS124" s="10">
        <v>30</v>
      </c>
      <c r="AT124" s="10"/>
      <c r="AU124" s="10"/>
      <c r="AV124" s="10"/>
      <c r="AW124" s="130"/>
      <c r="AX124" s="127" t="s">
        <v>87</v>
      </c>
      <c r="AY124" s="116">
        <v>4</v>
      </c>
      <c r="AZ124" s="11"/>
      <c r="BA124" s="10"/>
      <c r="BB124" s="10"/>
      <c r="BC124" s="54"/>
      <c r="BD124" s="54"/>
      <c r="BE124" s="130"/>
      <c r="BF124" s="127"/>
      <c r="BG124" s="116"/>
    </row>
    <row r="125" spans="1:162" s="210" customFormat="1" ht="20.100000000000001" customHeight="1" x14ac:dyDescent="0.2">
      <c r="A125" s="47">
        <v>16</v>
      </c>
      <c r="B125" s="48" t="s">
        <v>57</v>
      </c>
      <c r="C125" s="113">
        <f t="shared" si="67"/>
        <v>30</v>
      </c>
      <c r="D125" s="12">
        <f t="shared" si="68"/>
        <v>15</v>
      </c>
      <c r="E125" s="13">
        <f t="shared" si="69"/>
        <v>15</v>
      </c>
      <c r="F125" s="13">
        <f t="shared" si="70"/>
        <v>0</v>
      </c>
      <c r="G125" s="13">
        <f t="shared" si="71"/>
        <v>0</v>
      </c>
      <c r="H125" s="13">
        <f t="shared" si="72"/>
        <v>0</v>
      </c>
      <c r="I125" s="16">
        <f t="shared" si="73"/>
        <v>0</v>
      </c>
      <c r="J125" s="127" t="s">
        <v>87</v>
      </c>
      <c r="K125" s="116">
        <f t="shared" si="74"/>
        <v>3</v>
      </c>
      <c r="L125" s="11"/>
      <c r="M125" s="10"/>
      <c r="N125" s="10"/>
      <c r="O125" s="10"/>
      <c r="P125" s="10"/>
      <c r="Q125" s="39"/>
      <c r="R125" s="127"/>
      <c r="S125" s="116"/>
      <c r="T125" s="11"/>
      <c r="U125" s="10"/>
      <c r="V125" s="10"/>
      <c r="W125" s="10"/>
      <c r="X125" s="10"/>
      <c r="Y125" s="39"/>
      <c r="Z125" s="127"/>
      <c r="AA125" s="116"/>
      <c r="AB125" s="11"/>
      <c r="AC125" s="10"/>
      <c r="AD125" s="10"/>
      <c r="AE125" s="10"/>
      <c r="AF125" s="10"/>
      <c r="AG125" s="130"/>
      <c r="AH125" s="127"/>
      <c r="AI125" s="116"/>
      <c r="AJ125" s="11"/>
      <c r="AK125" s="10"/>
      <c r="AL125" s="10"/>
      <c r="AM125" s="10"/>
      <c r="AN125" s="10"/>
      <c r="AO125" s="130"/>
      <c r="AP125" s="127"/>
      <c r="AQ125" s="116"/>
      <c r="AR125" s="69">
        <v>15</v>
      </c>
      <c r="AS125" s="54">
        <v>15</v>
      </c>
      <c r="AT125" s="10"/>
      <c r="AU125" s="10"/>
      <c r="AV125" s="10"/>
      <c r="AW125" s="130"/>
      <c r="AX125" s="127" t="s">
        <v>87</v>
      </c>
      <c r="AY125" s="116">
        <v>3</v>
      </c>
      <c r="AZ125" s="11"/>
      <c r="BA125" s="10"/>
      <c r="BB125" s="10"/>
      <c r="BC125" s="54"/>
      <c r="BD125" s="54"/>
      <c r="BE125" s="130"/>
      <c r="BF125" s="127"/>
      <c r="BG125" s="116"/>
    </row>
    <row r="126" spans="1:162" s="206" customFormat="1" ht="20.100000000000001" customHeight="1" x14ac:dyDescent="0.2">
      <c r="A126" s="47">
        <v>2</v>
      </c>
      <c r="B126" s="48" t="s">
        <v>44</v>
      </c>
      <c r="C126" s="113">
        <f t="shared" si="67"/>
        <v>45</v>
      </c>
      <c r="D126" s="12">
        <f t="shared" si="68"/>
        <v>30</v>
      </c>
      <c r="E126" s="13">
        <f t="shared" si="69"/>
        <v>15</v>
      </c>
      <c r="F126" s="13">
        <f t="shared" si="70"/>
        <v>0</v>
      </c>
      <c r="G126" s="13">
        <f t="shared" si="71"/>
        <v>0</v>
      </c>
      <c r="H126" s="13">
        <f t="shared" si="72"/>
        <v>0</v>
      </c>
      <c r="I126" s="16">
        <f t="shared" si="73"/>
        <v>0</v>
      </c>
      <c r="J126" s="127" t="s">
        <v>87</v>
      </c>
      <c r="K126" s="116">
        <f t="shared" si="74"/>
        <v>4</v>
      </c>
      <c r="L126" s="11"/>
      <c r="M126" s="10"/>
      <c r="N126" s="10"/>
      <c r="O126" s="10"/>
      <c r="P126" s="10"/>
      <c r="Q126" s="39"/>
      <c r="R126" s="127"/>
      <c r="S126" s="116"/>
      <c r="T126" s="11"/>
      <c r="U126" s="10"/>
      <c r="V126" s="10"/>
      <c r="W126" s="10"/>
      <c r="X126" s="10"/>
      <c r="Y126" s="39"/>
      <c r="Z126" s="127"/>
      <c r="AA126" s="116"/>
      <c r="AB126" s="11"/>
      <c r="AC126" s="10"/>
      <c r="AD126" s="10"/>
      <c r="AE126" s="10"/>
      <c r="AF126" s="10"/>
      <c r="AG126" s="39"/>
      <c r="AH126" s="127"/>
      <c r="AI126" s="116"/>
      <c r="AJ126" s="11"/>
      <c r="AK126" s="10"/>
      <c r="AL126" s="10"/>
      <c r="AM126" s="10"/>
      <c r="AN126" s="10"/>
      <c r="AO126" s="39"/>
      <c r="AP126" s="127"/>
      <c r="AQ126" s="116"/>
      <c r="AR126" s="11"/>
      <c r="AS126" s="10"/>
      <c r="AT126" s="10"/>
      <c r="AU126" s="10"/>
      <c r="AV126" s="10"/>
      <c r="AW126" s="39"/>
      <c r="AX126" s="127"/>
      <c r="AY126" s="116"/>
      <c r="AZ126" s="11">
        <v>30</v>
      </c>
      <c r="BA126" s="10">
        <v>15</v>
      </c>
      <c r="BB126" s="10"/>
      <c r="BC126" s="10"/>
      <c r="BD126" s="10"/>
      <c r="BE126" s="39"/>
      <c r="BF126" s="127" t="s">
        <v>87</v>
      </c>
      <c r="BG126" s="116">
        <v>4</v>
      </c>
      <c r="BH126" s="204"/>
      <c r="BI126" s="204"/>
      <c r="BJ126" s="204"/>
      <c r="BK126" s="204"/>
      <c r="BL126" s="204"/>
      <c r="BM126" s="204"/>
      <c r="BN126" s="204"/>
      <c r="BO126" s="204"/>
      <c r="BP126" s="204"/>
      <c r="BQ126" s="204"/>
      <c r="BR126" s="204"/>
      <c r="BS126" s="204"/>
      <c r="BT126" s="204"/>
      <c r="BU126" s="204"/>
      <c r="BV126" s="204"/>
      <c r="BW126" s="204"/>
      <c r="BX126" s="204"/>
      <c r="BY126" s="204"/>
      <c r="BZ126" s="204"/>
      <c r="CA126" s="204"/>
      <c r="CB126" s="204"/>
      <c r="CC126" s="204"/>
      <c r="CD126" s="204"/>
      <c r="CE126" s="204"/>
      <c r="CF126" s="204"/>
      <c r="CG126" s="204"/>
      <c r="CH126" s="204"/>
      <c r="CI126" s="204"/>
      <c r="CJ126" s="204"/>
      <c r="CK126" s="204"/>
      <c r="CL126" s="204"/>
      <c r="CM126" s="204"/>
      <c r="CN126" s="204"/>
      <c r="CO126" s="204"/>
      <c r="CP126" s="204"/>
      <c r="CQ126" s="204"/>
      <c r="CR126" s="204"/>
      <c r="CS126" s="204"/>
      <c r="CT126" s="204"/>
      <c r="CU126" s="204"/>
      <c r="CV126" s="204"/>
      <c r="CW126" s="204"/>
      <c r="CX126" s="204"/>
      <c r="CY126" s="204"/>
      <c r="CZ126" s="204"/>
      <c r="DA126" s="204"/>
      <c r="DB126" s="204"/>
      <c r="DC126" s="204"/>
      <c r="DD126" s="204"/>
      <c r="DE126" s="204"/>
      <c r="DF126" s="204"/>
      <c r="DG126" s="204"/>
      <c r="DH126" s="204"/>
      <c r="DI126" s="204"/>
      <c r="DJ126" s="204"/>
      <c r="DK126" s="204"/>
      <c r="DL126" s="204"/>
      <c r="DM126" s="204"/>
      <c r="DN126" s="204"/>
      <c r="DO126" s="204"/>
      <c r="DP126" s="204"/>
      <c r="DQ126" s="204"/>
      <c r="DR126" s="204"/>
      <c r="DS126" s="204"/>
      <c r="DT126" s="204"/>
      <c r="DU126" s="204"/>
      <c r="DV126" s="204"/>
      <c r="DW126" s="204"/>
      <c r="DX126" s="204"/>
      <c r="DY126" s="204"/>
      <c r="DZ126" s="204"/>
      <c r="EA126" s="204"/>
      <c r="EB126" s="204"/>
      <c r="EC126" s="204"/>
      <c r="ED126" s="204"/>
      <c r="EE126" s="204"/>
      <c r="EF126" s="204"/>
      <c r="EG126" s="204"/>
      <c r="EH126" s="204"/>
      <c r="EI126" s="204"/>
      <c r="EJ126" s="204"/>
      <c r="EK126" s="204"/>
      <c r="EL126" s="204"/>
      <c r="EM126" s="204"/>
      <c r="EN126" s="204"/>
      <c r="EO126" s="204"/>
      <c r="EP126" s="204"/>
      <c r="EQ126" s="204"/>
      <c r="ER126" s="204"/>
      <c r="ES126" s="204"/>
      <c r="ET126" s="204"/>
      <c r="EU126" s="204"/>
      <c r="EV126" s="204"/>
      <c r="EW126" s="204"/>
      <c r="EX126" s="204"/>
      <c r="EY126" s="204"/>
      <c r="EZ126" s="204"/>
      <c r="FA126" s="204"/>
      <c r="FB126" s="204"/>
      <c r="FC126" s="204"/>
      <c r="FD126" s="204"/>
      <c r="FE126" s="204"/>
      <c r="FF126" s="204"/>
    </row>
    <row r="127" spans="1:162" s="206" customFormat="1" ht="20.100000000000001" customHeight="1" x14ac:dyDescent="0.2">
      <c r="A127" s="47">
        <v>6</v>
      </c>
      <c r="B127" s="48" t="s">
        <v>48</v>
      </c>
      <c r="C127" s="113">
        <f t="shared" si="67"/>
        <v>45</v>
      </c>
      <c r="D127" s="12">
        <f t="shared" si="68"/>
        <v>15</v>
      </c>
      <c r="E127" s="13">
        <f t="shared" si="69"/>
        <v>30</v>
      </c>
      <c r="F127" s="13">
        <f t="shared" si="70"/>
        <v>0</v>
      </c>
      <c r="G127" s="13">
        <f t="shared" si="71"/>
        <v>0</v>
      </c>
      <c r="H127" s="13">
        <f t="shared" si="72"/>
        <v>0</v>
      </c>
      <c r="I127" s="16">
        <f t="shared" si="73"/>
        <v>0</v>
      </c>
      <c r="J127" s="127" t="s">
        <v>87</v>
      </c>
      <c r="K127" s="116">
        <f t="shared" si="74"/>
        <v>4</v>
      </c>
      <c r="L127" s="11"/>
      <c r="M127" s="10"/>
      <c r="N127" s="10"/>
      <c r="O127" s="10"/>
      <c r="P127" s="10"/>
      <c r="Q127" s="39"/>
      <c r="R127" s="127"/>
      <c r="S127" s="116"/>
      <c r="T127" s="11"/>
      <c r="U127" s="10"/>
      <c r="V127" s="10"/>
      <c r="W127" s="10"/>
      <c r="X127" s="10"/>
      <c r="Y127" s="39"/>
      <c r="Z127" s="127"/>
      <c r="AA127" s="116"/>
      <c r="AB127" s="11"/>
      <c r="AC127" s="10"/>
      <c r="AD127" s="10"/>
      <c r="AE127" s="10"/>
      <c r="AF127" s="10"/>
      <c r="AG127" s="39"/>
      <c r="AH127" s="127"/>
      <c r="AI127" s="116"/>
      <c r="AJ127" s="11"/>
      <c r="AK127" s="10"/>
      <c r="AL127" s="10"/>
      <c r="AM127" s="10"/>
      <c r="AN127" s="10"/>
      <c r="AO127" s="39"/>
      <c r="AP127" s="127"/>
      <c r="AQ127" s="116"/>
      <c r="AR127" s="11"/>
      <c r="AS127" s="10"/>
      <c r="AT127" s="10"/>
      <c r="AU127" s="10"/>
      <c r="AV127" s="10"/>
      <c r="AW127" s="39"/>
      <c r="AX127" s="127"/>
      <c r="AY127" s="116"/>
      <c r="AZ127" s="11">
        <v>15</v>
      </c>
      <c r="BA127" s="10">
        <v>30</v>
      </c>
      <c r="BB127" s="10"/>
      <c r="BC127" s="10"/>
      <c r="BD127" s="10"/>
      <c r="BE127" s="39"/>
      <c r="BF127" s="127" t="s">
        <v>87</v>
      </c>
      <c r="BG127" s="116">
        <v>4</v>
      </c>
      <c r="BH127" s="204"/>
      <c r="BI127" s="204"/>
      <c r="BJ127" s="204"/>
      <c r="BK127" s="204"/>
      <c r="BL127" s="204"/>
      <c r="BM127" s="204"/>
      <c r="BN127" s="204"/>
      <c r="BO127" s="204"/>
      <c r="BP127" s="204"/>
      <c r="BQ127" s="204"/>
      <c r="BR127" s="204"/>
      <c r="BS127" s="204"/>
      <c r="BT127" s="204"/>
      <c r="BU127" s="204"/>
      <c r="BV127" s="204"/>
      <c r="BW127" s="204"/>
      <c r="BX127" s="204"/>
      <c r="BY127" s="204"/>
      <c r="BZ127" s="204"/>
      <c r="CA127" s="204"/>
      <c r="CB127" s="204"/>
      <c r="CC127" s="204"/>
      <c r="CD127" s="204"/>
      <c r="CE127" s="204"/>
      <c r="CF127" s="204"/>
      <c r="CG127" s="204"/>
      <c r="CH127" s="204"/>
      <c r="CI127" s="204"/>
      <c r="CJ127" s="204"/>
      <c r="CK127" s="204"/>
      <c r="CL127" s="204"/>
      <c r="CM127" s="204"/>
      <c r="CN127" s="204"/>
      <c r="CO127" s="204"/>
      <c r="CP127" s="204"/>
      <c r="CQ127" s="204"/>
      <c r="CR127" s="204"/>
      <c r="CS127" s="204"/>
      <c r="CT127" s="204"/>
      <c r="CU127" s="204"/>
      <c r="CV127" s="204"/>
      <c r="CW127" s="204"/>
      <c r="CX127" s="204"/>
      <c r="CY127" s="204"/>
      <c r="CZ127" s="204"/>
      <c r="DA127" s="204"/>
      <c r="DB127" s="204"/>
      <c r="DC127" s="204"/>
      <c r="DD127" s="204"/>
      <c r="DE127" s="204"/>
      <c r="DF127" s="204"/>
      <c r="DG127" s="204"/>
      <c r="DH127" s="204"/>
      <c r="DI127" s="204"/>
      <c r="DJ127" s="204"/>
      <c r="DK127" s="204"/>
      <c r="DL127" s="204"/>
      <c r="DM127" s="204"/>
      <c r="DN127" s="204"/>
      <c r="DO127" s="204"/>
      <c r="DP127" s="204"/>
      <c r="DQ127" s="204"/>
      <c r="DR127" s="204"/>
      <c r="DS127" s="204"/>
      <c r="DT127" s="204"/>
      <c r="DU127" s="204"/>
      <c r="DV127" s="204"/>
      <c r="DW127" s="204"/>
      <c r="DX127" s="204"/>
      <c r="DY127" s="204"/>
      <c r="DZ127" s="204"/>
      <c r="EA127" s="204"/>
      <c r="EB127" s="204"/>
      <c r="EC127" s="204"/>
      <c r="ED127" s="204"/>
      <c r="EE127" s="204"/>
      <c r="EF127" s="204"/>
      <c r="EG127" s="204"/>
      <c r="EH127" s="204"/>
      <c r="EI127" s="204"/>
      <c r="EJ127" s="204"/>
      <c r="EK127" s="204"/>
      <c r="EL127" s="204"/>
      <c r="EM127" s="204"/>
      <c r="EN127" s="204"/>
      <c r="EO127" s="204"/>
      <c r="EP127" s="204"/>
      <c r="EQ127" s="204"/>
      <c r="ER127" s="204"/>
      <c r="ES127" s="204"/>
      <c r="ET127" s="204"/>
      <c r="EU127" s="204"/>
      <c r="EV127" s="204"/>
      <c r="EW127" s="204"/>
      <c r="EX127" s="204"/>
      <c r="EY127" s="204"/>
      <c r="EZ127" s="204"/>
      <c r="FA127" s="204"/>
      <c r="FB127" s="204"/>
      <c r="FC127" s="204"/>
      <c r="FD127" s="204"/>
      <c r="FE127" s="204"/>
      <c r="FF127" s="204"/>
    </row>
    <row r="128" spans="1:162" s="210" customFormat="1" ht="20.100000000000001" customHeight="1" x14ac:dyDescent="0.2">
      <c r="A128" s="47">
        <v>17</v>
      </c>
      <c r="B128" s="48" t="s">
        <v>58</v>
      </c>
      <c r="C128" s="113">
        <f t="shared" si="67"/>
        <v>30</v>
      </c>
      <c r="D128" s="12">
        <f t="shared" si="68"/>
        <v>15</v>
      </c>
      <c r="E128" s="13">
        <f t="shared" si="69"/>
        <v>15</v>
      </c>
      <c r="F128" s="13">
        <f t="shared" si="70"/>
        <v>0</v>
      </c>
      <c r="G128" s="13">
        <f t="shared" si="71"/>
        <v>0</v>
      </c>
      <c r="H128" s="13">
        <f t="shared" si="72"/>
        <v>0</v>
      </c>
      <c r="I128" s="16">
        <f t="shared" si="73"/>
        <v>0</v>
      </c>
      <c r="J128" s="127" t="s">
        <v>7</v>
      </c>
      <c r="K128" s="116">
        <f t="shared" si="74"/>
        <v>3</v>
      </c>
      <c r="L128" s="11"/>
      <c r="M128" s="10"/>
      <c r="N128" s="10"/>
      <c r="O128" s="10"/>
      <c r="P128" s="10"/>
      <c r="Q128" s="39"/>
      <c r="R128" s="127"/>
      <c r="S128" s="116"/>
      <c r="T128" s="11"/>
      <c r="U128" s="10"/>
      <c r="V128" s="10"/>
      <c r="W128" s="10"/>
      <c r="X128" s="10"/>
      <c r="Y128" s="39"/>
      <c r="Z128" s="127"/>
      <c r="AA128" s="116"/>
      <c r="AB128" s="11"/>
      <c r="AC128" s="10"/>
      <c r="AD128" s="10"/>
      <c r="AE128" s="10"/>
      <c r="AF128" s="10"/>
      <c r="AG128" s="130"/>
      <c r="AH128" s="127"/>
      <c r="AI128" s="116"/>
      <c r="AJ128" s="11"/>
      <c r="AK128" s="10"/>
      <c r="AL128" s="10"/>
      <c r="AM128" s="10"/>
      <c r="AN128" s="10"/>
      <c r="AO128" s="130"/>
      <c r="AP128" s="127"/>
      <c r="AQ128" s="116"/>
      <c r="AR128" s="11"/>
      <c r="AS128" s="10"/>
      <c r="AT128" s="10"/>
      <c r="AU128" s="10"/>
      <c r="AV128" s="10"/>
      <c r="AW128" s="130"/>
      <c r="AX128" s="127"/>
      <c r="AY128" s="116"/>
      <c r="AZ128" s="11">
        <v>15</v>
      </c>
      <c r="BA128" s="10">
        <v>15</v>
      </c>
      <c r="BB128" s="10"/>
      <c r="BC128" s="54"/>
      <c r="BD128" s="54"/>
      <c r="BE128" s="130"/>
      <c r="BF128" s="127" t="s">
        <v>7</v>
      </c>
      <c r="BG128" s="116">
        <v>3</v>
      </c>
    </row>
    <row r="129" spans="1:59" s="210" customFormat="1" ht="20.100000000000001" customHeight="1" thickBot="1" x14ac:dyDescent="0.25">
      <c r="A129" s="47">
        <v>18</v>
      </c>
      <c r="B129" s="48" t="s">
        <v>77</v>
      </c>
      <c r="C129" s="113">
        <f t="shared" si="67"/>
        <v>30</v>
      </c>
      <c r="D129" s="12">
        <f t="shared" si="68"/>
        <v>0</v>
      </c>
      <c r="E129" s="13">
        <f t="shared" si="69"/>
        <v>0</v>
      </c>
      <c r="F129" s="13">
        <f t="shared" si="70"/>
        <v>0</v>
      </c>
      <c r="G129" s="13">
        <f t="shared" si="71"/>
        <v>30</v>
      </c>
      <c r="H129" s="13">
        <f t="shared" si="72"/>
        <v>0</v>
      </c>
      <c r="I129" s="16">
        <f t="shared" si="73"/>
        <v>0</v>
      </c>
      <c r="J129" s="127" t="s">
        <v>7</v>
      </c>
      <c r="K129" s="116">
        <f t="shared" si="74"/>
        <v>2</v>
      </c>
      <c r="L129" s="11"/>
      <c r="M129" s="10"/>
      <c r="N129" s="10"/>
      <c r="O129" s="10"/>
      <c r="P129" s="10"/>
      <c r="Q129" s="39"/>
      <c r="R129" s="127"/>
      <c r="S129" s="116"/>
      <c r="T129" s="11"/>
      <c r="U129" s="10"/>
      <c r="V129" s="10"/>
      <c r="W129" s="10"/>
      <c r="X129" s="10"/>
      <c r="Y129" s="39"/>
      <c r="Z129" s="127"/>
      <c r="AA129" s="116"/>
      <c r="AB129" s="11"/>
      <c r="AC129" s="10"/>
      <c r="AD129" s="10"/>
      <c r="AE129" s="10"/>
      <c r="AF129" s="10"/>
      <c r="AG129" s="130"/>
      <c r="AH129" s="127"/>
      <c r="AI129" s="116"/>
      <c r="AJ129" s="11"/>
      <c r="AK129" s="10"/>
      <c r="AL129" s="10"/>
      <c r="AM129" s="10"/>
      <c r="AN129" s="10"/>
      <c r="AO129" s="130"/>
      <c r="AP129" s="127"/>
      <c r="AQ129" s="116"/>
      <c r="AR129" s="11"/>
      <c r="AS129" s="10"/>
      <c r="AT129" s="10"/>
      <c r="AU129" s="10"/>
      <c r="AV129" s="10"/>
      <c r="AW129" s="130"/>
      <c r="AX129" s="127"/>
      <c r="AY129" s="116"/>
      <c r="AZ129" s="11"/>
      <c r="BA129" s="10"/>
      <c r="BB129" s="10"/>
      <c r="BC129" s="54">
        <v>30</v>
      </c>
      <c r="BD129" s="54"/>
      <c r="BE129" s="130"/>
      <c r="BF129" s="127" t="s">
        <v>7</v>
      </c>
      <c r="BG129" s="116">
        <v>2</v>
      </c>
    </row>
    <row r="130" spans="1:59" s="210" customFormat="1" ht="24.95" customHeight="1" thickBot="1" x14ac:dyDescent="0.25">
      <c r="A130" s="108" t="s">
        <v>60</v>
      </c>
      <c r="B130" s="101" t="s">
        <v>221</v>
      </c>
      <c r="C130" s="102">
        <f t="shared" ref="C130:I130" si="76">SUM(C131:C141)</f>
        <v>250</v>
      </c>
      <c r="D130" s="103">
        <f t="shared" si="76"/>
        <v>100</v>
      </c>
      <c r="E130" s="104">
        <f t="shared" si="76"/>
        <v>120</v>
      </c>
      <c r="F130" s="104">
        <f t="shared" si="76"/>
        <v>0</v>
      </c>
      <c r="G130" s="104">
        <f t="shared" si="76"/>
        <v>30</v>
      </c>
      <c r="H130" s="104">
        <f t="shared" si="76"/>
        <v>0</v>
      </c>
      <c r="I130" s="105">
        <f t="shared" si="76"/>
        <v>0</v>
      </c>
      <c r="J130" s="106"/>
      <c r="K130" s="107">
        <f t="shared" si="74"/>
        <v>21</v>
      </c>
      <c r="L130" s="103">
        <f t="shared" ref="L130:BG130" si="77">SUM(L131:L141)</f>
        <v>0</v>
      </c>
      <c r="M130" s="104">
        <f t="shared" si="77"/>
        <v>0</v>
      </c>
      <c r="N130" s="104">
        <f t="shared" si="77"/>
        <v>0</v>
      </c>
      <c r="O130" s="104">
        <f t="shared" si="77"/>
        <v>0</v>
      </c>
      <c r="P130" s="104">
        <f t="shared" si="77"/>
        <v>0</v>
      </c>
      <c r="Q130" s="105">
        <f t="shared" si="77"/>
        <v>0</v>
      </c>
      <c r="R130" s="106">
        <f t="shared" si="77"/>
        <v>0</v>
      </c>
      <c r="S130" s="107">
        <f t="shared" si="77"/>
        <v>0</v>
      </c>
      <c r="T130" s="103">
        <f t="shared" si="77"/>
        <v>0</v>
      </c>
      <c r="U130" s="104">
        <f t="shared" si="77"/>
        <v>0</v>
      </c>
      <c r="V130" s="104">
        <f t="shared" si="77"/>
        <v>0</v>
      </c>
      <c r="W130" s="104">
        <f t="shared" si="77"/>
        <v>0</v>
      </c>
      <c r="X130" s="104">
        <f t="shared" si="77"/>
        <v>0</v>
      </c>
      <c r="Y130" s="105">
        <f t="shared" si="77"/>
        <v>0</v>
      </c>
      <c r="Z130" s="106">
        <f t="shared" si="77"/>
        <v>0</v>
      </c>
      <c r="AA130" s="107">
        <f t="shared" si="77"/>
        <v>0</v>
      </c>
      <c r="AB130" s="103">
        <f t="shared" si="77"/>
        <v>30</v>
      </c>
      <c r="AC130" s="104">
        <f t="shared" si="77"/>
        <v>15</v>
      </c>
      <c r="AD130" s="104">
        <f t="shared" si="77"/>
        <v>0</v>
      </c>
      <c r="AE130" s="104">
        <f t="shared" si="77"/>
        <v>0</v>
      </c>
      <c r="AF130" s="104">
        <f t="shared" si="77"/>
        <v>0</v>
      </c>
      <c r="AG130" s="105">
        <f t="shared" si="77"/>
        <v>0</v>
      </c>
      <c r="AH130" s="106">
        <f t="shared" si="77"/>
        <v>0</v>
      </c>
      <c r="AI130" s="107">
        <f t="shared" si="77"/>
        <v>5</v>
      </c>
      <c r="AJ130" s="103">
        <f t="shared" si="77"/>
        <v>45</v>
      </c>
      <c r="AK130" s="104">
        <f t="shared" si="77"/>
        <v>60</v>
      </c>
      <c r="AL130" s="104">
        <f t="shared" si="77"/>
        <v>0</v>
      </c>
      <c r="AM130" s="104">
        <f t="shared" si="77"/>
        <v>0</v>
      </c>
      <c r="AN130" s="104">
        <f t="shared" si="77"/>
        <v>0</v>
      </c>
      <c r="AO130" s="105">
        <f t="shared" si="77"/>
        <v>0</v>
      </c>
      <c r="AP130" s="106">
        <f t="shared" si="77"/>
        <v>0</v>
      </c>
      <c r="AQ130" s="107">
        <f t="shared" si="77"/>
        <v>7</v>
      </c>
      <c r="AR130" s="103">
        <f t="shared" si="77"/>
        <v>25</v>
      </c>
      <c r="AS130" s="104">
        <f t="shared" si="77"/>
        <v>15</v>
      </c>
      <c r="AT130" s="104">
        <f t="shared" si="77"/>
        <v>0</v>
      </c>
      <c r="AU130" s="104">
        <f t="shared" si="77"/>
        <v>0</v>
      </c>
      <c r="AV130" s="104">
        <f t="shared" si="77"/>
        <v>0</v>
      </c>
      <c r="AW130" s="105">
        <f t="shared" si="77"/>
        <v>0</v>
      </c>
      <c r="AX130" s="106">
        <f t="shared" si="77"/>
        <v>0</v>
      </c>
      <c r="AY130" s="107">
        <f t="shared" si="77"/>
        <v>4</v>
      </c>
      <c r="AZ130" s="103">
        <f t="shared" si="77"/>
        <v>0</v>
      </c>
      <c r="BA130" s="104">
        <f t="shared" si="77"/>
        <v>30</v>
      </c>
      <c r="BB130" s="104">
        <f t="shared" si="77"/>
        <v>0</v>
      </c>
      <c r="BC130" s="104">
        <f t="shared" si="77"/>
        <v>30</v>
      </c>
      <c r="BD130" s="104">
        <f t="shared" si="77"/>
        <v>0</v>
      </c>
      <c r="BE130" s="105">
        <f t="shared" si="77"/>
        <v>0</v>
      </c>
      <c r="BF130" s="106">
        <f t="shared" si="77"/>
        <v>0</v>
      </c>
      <c r="BG130" s="107">
        <f t="shared" si="77"/>
        <v>5</v>
      </c>
    </row>
    <row r="131" spans="1:59" s="210" customFormat="1" ht="20.100000000000001" customHeight="1" x14ac:dyDescent="0.2">
      <c r="A131" s="67">
        <v>1</v>
      </c>
      <c r="B131" s="44" t="s">
        <v>63</v>
      </c>
      <c r="C131" s="112">
        <f t="shared" ref="C131:C142" si="78">SUM(D131:I131)</f>
        <v>30</v>
      </c>
      <c r="D131" s="3">
        <f t="shared" ref="D131:D142" si="79">L131+T131+AB131+AJ131+AR131+AZ131</f>
        <v>15</v>
      </c>
      <c r="E131" s="4">
        <f t="shared" ref="E131:E142" si="80">M131+U131+AC131+AK131+AS131+BA131</f>
        <v>15</v>
      </c>
      <c r="F131" s="4">
        <f t="shared" ref="F131:F142" si="81">N131+V131+AD131+AL131+AT131+BB131</f>
        <v>0</v>
      </c>
      <c r="G131" s="4">
        <f t="shared" ref="G131:G142" si="82">O131+W131+AE131+AM131+AU131+BC131</f>
        <v>0</v>
      </c>
      <c r="H131" s="4">
        <f t="shared" ref="H131:H142" si="83">P131+X131+AF131+AN131+AV131+BD131</f>
        <v>0</v>
      </c>
      <c r="I131" s="5">
        <f t="shared" ref="I131:I142" si="84">Q131+Y131+AG131+AO131+AW131+BE131</f>
        <v>0</v>
      </c>
      <c r="J131" s="155" t="s">
        <v>7</v>
      </c>
      <c r="K131" s="115">
        <f t="shared" si="74"/>
        <v>3</v>
      </c>
      <c r="L131" s="7"/>
      <c r="M131" s="6"/>
      <c r="N131" s="6"/>
      <c r="O131" s="6"/>
      <c r="P131" s="6"/>
      <c r="Q131" s="36"/>
      <c r="R131" s="155"/>
      <c r="S131" s="115"/>
      <c r="T131" s="7"/>
      <c r="U131" s="6"/>
      <c r="V131" s="6"/>
      <c r="W131" s="6"/>
      <c r="X131" s="6"/>
      <c r="Y131" s="36"/>
      <c r="Z131" s="155"/>
      <c r="AA131" s="115"/>
      <c r="AB131" s="133">
        <v>15</v>
      </c>
      <c r="AC131" s="68">
        <v>15</v>
      </c>
      <c r="AD131" s="6"/>
      <c r="AE131" s="6"/>
      <c r="AF131" s="6"/>
      <c r="AG131" s="134"/>
      <c r="AH131" s="155" t="s">
        <v>7</v>
      </c>
      <c r="AI131" s="115">
        <v>3</v>
      </c>
      <c r="AJ131" s="7"/>
      <c r="AK131" s="6"/>
      <c r="AL131" s="6"/>
      <c r="AM131" s="6"/>
      <c r="AN131" s="6"/>
      <c r="AO131" s="134"/>
      <c r="AP131" s="155"/>
      <c r="AQ131" s="115"/>
      <c r="AR131" s="7"/>
      <c r="AS131" s="6"/>
      <c r="AT131" s="6"/>
      <c r="AU131" s="6"/>
      <c r="AV131" s="6"/>
      <c r="AW131" s="134"/>
      <c r="AX131" s="155"/>
      <c r="AY131" s="115"/>
      <c r="AZ131" s="7"/>
      <c r="BA131" s="6"/>
      <c r="BB131" s="6"/>
      <c r="BC131" s="6"/>
      <c r="BD131" s="6"/>
      <c r="BE131" s="134"/>
      <c r="BF131" s="155"/>
      <c r="BG131" s="115"/>
    </row>
    <row r="132" spans="1:59" s="210" customFormat="1" ht="20.100000000000001" customHeight="1" x14ac:dyDescent="0.2">
      <c r="A132" s="47">
        <v>2</v>
      </c>
      <c r="B132" s="53" t="s">
        <v>64</v>
      </c>
      <c r="C132" s="113">
        <f t="shared" si="78"/>
        <v>15</v>
      </c>
      <c r="D132" s="12">
        <f t="shared" si="79"/>
        <v>15</v>
      </c>
      <c r="E132" s="13">
        <f t="shared" si="80"/>
        <v>0</v>
      </c>
      <c r="F132" s="13">
        <f t="shared" si="81"/>
        <v>0</v>
      </c>
      <c r="G132" s="13">
        <f t="shared" si="82"/>
        <v>0</v>
      </c>
      <c r="H132" s="13">
        <f t="shared" si="83"/>
        <v>0</v>
      </c>
      <c r="I132" s="16">
        <f t="shared" si="84"/>
        <v>0</v>
      </c>
      <c r="J132" s="127" t="s">
        <v>7</v>
      </c>
      <c r="K132" s="116">
        <f t="shared" si="74"/>
        <v>2</v>
      </c>
      <c r="L132" s="11"/>
      <c r="M132" s="10"/>
      <c r="N132" s="10"/>
      <c r="O132" s="10"/>
      <c r="P132" s="10"/>
      <c r="Q132" s="39"/>
      <c r="R132" s="127"/>
      <c r="S132" s="116"/>
      <c r="T132" s="11"/>
      <c r="U132" s="10"/>
      <c r="V132" s="10"/>
      <c r="W132" s="10"/>
      <c r="X132" s="10"/>
      <c r="Y132" s="39"/>
      <c r="Z132" s="127"/>
      <c r="AA132" s="116"/>
      <c r="AB132" s="11">
        <v>15</v>
      </c>
      <c r="AC132" s="10"/>
      <c r="AD132" s="10"/>
      <c r="AE132" s="10"/>
      <c r="AF132" s="10"/>
      <c r="AG132" s="130"/>
      <c r="AH132" s="127" t="s">
        <v>7</v>
      </c>
      <c r="AI132" s="116">
        <v>2</v>
      </c>
      <c r="AJ132" s="11"/>
      <c r="AK132" s="10"/>
      <c r="AL132" s="10"/>
      <c r="AM132" s="10"/>
      <c r="AN132" s="10"/>
      <c r="AO132" s="130"/>
      <c r="AP132" s="127"/>
      <c r="AQ132" s="116"/>
      <c r="AR132" s="11"/>
      <c r="AS132" s="10"/>
      <c r="AT132" s="10"/>
      <c r="AU132" s="10"/>
      <c r="AV132" s="10"/>
      <c r="AW132" s="130"/>
      <c r="AX132" s="127"/>
      <c r="AY132" s="116"/>
      <c r="AZ132" s="11"/>
      <c r="BA132" s="10"/>
      <c r="BB132" s="10"/>
      <c r="BC132" s="10"/>
      <c r="BD132" s="10"/>
      <c r="BE132" s="130"/>
      <c r="BF132" s="127"/>
      <c r="BG132" s="116"/>
    </row>
    <row r="133" spans="1:59" s="210" customFormat="1" ht="20.100000000000001" customHeight="1" x14ac:dyDescent="0.2">
      <c r="A133" s="47">
        <v>3</v>
      </c>
      <c r="B133" s="53" t="s">
        <v>86</v>
      </c>
      <c r="C133" s="113">
        <f t="shared" si="78"/>
        <v>30</v>
      </c>
      <c r="D133" s="12">
        <f t="shared" si="79"/>
        <v>15</v>
      </c>
      <c r="E133" s="13">
        <f t="shared" si="80"/>
        <v>15</v>
      </c>
      <c r="F133" s="13">
        <f t="shared" si="81"/>
        <v>0</v>
      </c>
      <c r="G133" s="13">
        <f t="shared" si="82"/>
        <v>0</v>
      </c>
      <c r="H133" s="13">
        <f t="shared" si="83"/>
        <v>0</v>
      </c>
      <c r="I133" s="16">
        <f t="shared" si="84"/>
        <v>0</v>
      </c>
      <c r="J133" s="127" t="s">
        <v>87</v>
      </c>
      <c r="K133" s="116">
        <f t="shared" si="74"/>
        <v>2</v>
      </c>
      <c r="L133" s="11"/>
      <c r="M133" s="10"/>
      <c r="N133" s="10"/>
      <c r="O133" s="10"/>
      <c r="P133" s="10"/>
      <c r="Q133" s="39"/>
      <c r="R133" s="127"/>
      <c r="S133" s="116"/>
      <c r="T133" s="11"/>
      <c r="U133" s="10"/>
      <c r="V133" s="10"/>
      <c r="W133" s="10"/>
      <c r="X133" s="10"/>
      <c r="Y133" s="39"/>
      <c r="Z133" s="127"/>
      <c r="AA133" s="116"/>
      <c r="AB133" s="11"/>
      <c r="AC133" s="10"/>
      <c r="AD133" s="10"/>
      <c r="AE133" s="10"/>
      <c r="AF133" s="10"/>
      <c r="AG133" s="130"/>
      <c r="AH133" s="127"/>
      <c r="AI133" s="116"/>
      <c r="AJ133" s="69">
        <v>15</v>
      </c>
      <c r="AK133" s="54">
        <v>15</v>
      </c>
      <c r="AL133" s="10"/>
      <c r="AM133" s="10"/>
      <c r="AN133" s="10"/>
      <c r="AO133" s="130"/>
      <c r="AP133" s="127" t="s">
        <v>87</v>
      </c>
      <c r="AQ133" s="116">
        <v>2</v>
      </c>
      <c r="AR133" s="11"/>
      <c r="AS133" s="10"/>
      <c r="AT133" s="10"/>
      <c r="AU133" s="10"/>
      <c r="AV133" s="10"/>
      <c r="AW133" s="130"/>
      <c r="AX133" s="127"/>
      <c r="AY133" s="116"/>
      <c r="AZ133" s="11"/>
      <c r="BA133" s="10"/>
      <c r="BB133" s="10"/>
      <c r="BC133" s="10"/>
      <c r="BD133" s="10"/>
      <c r="BE133" s="130"/>
      <c r="BF133" s="127"/>
      <c r="BG133" s="116"/>
    </row>
    <row r="134" spans="1:59" s="210" customFormat="1" ht="20.100000000000001" customHeight="1" x14ac:dyDescent="0.2">
      <c r="A134" s="47">
        <v>4</v>
      </c>
      <c r="B134" s="53" t="s">
        <v>65</v>
      </c>
      <c r="C134" s="113">
        <f t="shared" si="78"/>
        <v>15</v>
      </c>
      <c r="D134" s="12">
        <f t="shared" si="79"/>
        <v>15</v>
      </c>
      <c r="E134" s="13">
        <f t="shared" si="80"/>
        <v>0</v>
      </c>
      <c r="F134" s="13">
        <f t="shared" si="81"/>
        <v>0</v>
      </c>
      <c r="G134" s="13">
        <f t="shared" si="82"/>
        <v>0</v>
      </c>
      <c r="H134" s="13">
        <f t="shared" si="83"/>
        <v>0</v>
      </c>
      <c r="I134" s="16">
        <f t="shared" si="84"/>
        <v>0</v>
      </c>
      <c r="J134" s="127" t="s">
        <v>7</v>
      </c>
      <c r="K134" s="116">
        <f t="shared" si="74"/>
        <v>1</v>
      </c>
      <c r="L134" s="11"/>
      <c r="M134" s="10"/>
      <c r="N134" s="10"/>
      <c r="O134" s="10"/>
      <c r="P134" s="10"/>
      <c r="Q134" s="39"/>
      <c r="R134" s="127"/>
      <c r="S134" s="116"/>
      <c r="T134" s="11"/>
      <c r="U134" s="10"/>
      <c r="V134" s="10"/>
      <c r="W134" s="10"/>
      <c r="X134" s="10"/>
      <c r="Y134" s="39"/>
      <c r="Z134" s="127"/>
      <c r="AA134" s="116"/>
      <c r="AB134" s="11"/>
      <c r="AC134" s="10"/>
      <c r="AD134" s="10"/>
      <c r="AE134" s="10"/>
      <c r="AF134" s="10"/>
      <c r="AG134" s="130"/>
      <c r="AH134" s="127"/>
      <c r="AI134" s="116"/>
      <c r="AJ134" s="11">
        <v>15</v>
      </c>
      <c r="AK134" s="10"/>
      <c r="AL134" s="10"/>
      <c r="AM134" s="10"/>
      <c r="AN134" s="10"/>
      <c r="AO134" s="130"/>
      <c r="AP134" s="127" t="s">
        <v>53</v>
      </c>
      <c r="AQ134" s="116">
        <v>1</v>
      </c>
      <c r="AR134" s="11"/>
      <c r="AS134" s="10"/>
      <c r="AT134" s="10"/>
      <c r="AU134" s="10"/>
      <c r="AV134" s="10"/>
      <c r="AW134" s="130"/>
      <c r="AX134" s="127"/>
      <c r="AY134" s="116"/>
      <c r="AZ134" s="11"/>
      <c r="BA134" s="10"/>
      <c r="BB134" s="10"/>
      <c r="BC134" s="10"/>
      <c r="BD134" s="10"/>
      <c r="BE134" s="130"/>
      <c r="BF134" s="127"/>
      <c r="BG134" s="116"/>
    </row>
    <row r="135" spans="1:59" s="210" customFormat="1" ht="20.100000000000001" customHeight="1" x14ac:dyDescent="0.2">
      <c r="A135" s="47">
        <v>5</v>
      </c>
      <c r="B135" s="53" t="s">
        <v>70</v>
      </c>
      <c r="C135" s="113">
        <f t="shared" si="78"/>
        <v>15</v>
      </c>
      <c r="D135" s="12">
        <f t="shared" si="79"/>
        <v>0</v>
      </c>
      <c r="E135" s="13">
        <f t="shared" si="80"/>
        <v>15</v>
      </c>
      <c r="F135" s="13">
        <f t="shared" si="81"/>
        <v>0</v>
      </c>
      <c r="G135" s="13">
        <f t="shared" si="82"/>
        <v>0</v>
      </c>
      <c r="H135" s="13">
        <f t="shared" si="83"/>
        <v>0</v>
      </c>
      <c r="I135" s="16">
        <f t="shared" si="84"/>
        <v>0</v>
      </c>
      <c r="J135" s="127" t="s">
        <v>7</v>
      </c>
      <c r="K135" s="116">
        <v>1</v>
      </c>
      <c r="L135" s="11"/>
      <c r="M135" s="10"/>
      <c r="N135" s="10"/>
      <c r="O135" s="10"/>
      <c r="P135" s="10"/>
      <c r="Q135" s="39"/>
      <c r="R135" s="127"/>
      <c r="S135" s="116"/>
      <c r="T135" s="11"/>
      <c r="U135" s="10"/>
      <c r="V135" s="10"/>
      <c r="W135" s="10"/>
      <c r="X135" s="10"/>
      <c r="Y135" s="39"/>
      <c r="Z135" s="127"/>
      <c r="AA135" s="116"/>
      <c r="AB135" s="11"/>
      <c r="AC135" s="10"/>
      <c r="AD135" s="10"/>
      <c r="AE135" s="10"/>
      <c r="AF135" s="10"/>
      <c r="AG135" s="130"/>
      <c r="AH135" s="127"/>
      <c r="AI135" s="116"/>
      <c r="AJ135" s="11"/>
      <c r="AK135" s="10">
        <v>15</v>
      </c>
      <c r="AL135" s="10"/>
      <c r="AM135" s="10"/>
      <c r="AN135" s="10"/>
      <c r="AO135" s="130"/>
      <c r="AP135" s="127" t="s">
        <v>7</v>
      </c>
      <c r="AQ135" s="116">
        <v>1</v>
      </c>
      <c r="AR135" s="11"/>
      <c r="AS135" s="10"/>
      <c r="AT135" s="10"/>
      <c r="AU135" s="10"/>
      <c r="AV135" s="10"/>
      <c r="AW135" s="130"/>
      <c r="AX135" s="127"/>
      <c r="AY135" s="116"/>
      <c r="AZ135" s="11"/>
      <c r="BA135" s="10"/>
      <c r="BB135" s="10"/>
      <c r="BC135" s="10"/>
      <c r="BD135" s="10"/>
      <c r="BE135" s="130"/>
      <c r="BF135" s="127"/>
      <c r="BG135" s="116"/>
    </row>
    <row r="136" spans="1:59" s="210" customFormat="1" ht="20.100000000000001" customHeight="1" x14ac:dyDescent="0.2">
      <c r="A136" s="47">
        <v>7</v>
      </c>
      <c r="B136" s="53" t="s">
        <v>67</v>
      </c>
      <c r="C136" s="113">
        <f>SUM(D136:I136)</f>
        <v>30</v>
      </c>
      <c r="D136" s="12">
        <f t="shared" ref="D136:I136" si="85">L136+T136+AB136+AJ136+AR136+AZ136</f>
        <v>15</v>
      </c>
      <c r="E136" s="13">
        <f t="shared" si="85"/>
        <v>15</v>
      </c>
      <c r="F136" s="13">
        <f t="shared" si="85"/>
        <v>0</v>
      </c>
      <c r="G136" s="13">
        <f t="shared" si="85"/>
        <v>0</v>
      </c>
      <c r="H136" s="13">
        <f t="shared" si="85"/>
        <v>0</v>
      </c>
      <c r="I136" s="16">
        <f t="shared" si="85"/>
        <v>0</v>
      </c>
      <c r="J136" s="127" t="s">
        <v>7</v>
      </c>
      <c r="K136" s="116">
        <f>S136+AA136+AI136+AQ136+AY136+BG136</f>
        <v>2</v>
      </c>
      <c r="L136" s="11"/>
      <c r="M136" s="10"/>
      <c r="N136" s="10"/>
      <c r="O136" s="10"/>
      <c r="P136" s="10"/>
      <c r="Q136" s="39"/>
      <c r="R136" s="127"/>
      <c r="S136" s="116"/>
      <c r="T136" s="11"/>
      <c r="U136" s="10"/>
      <c r="V136" s="10"/>
      <c r="W136" s="10"/>
      <c r="X136" s="10"/>
      <c r="Y136" s="39"/>
      <c r="Z136" s="127"/>
      <c r="AA136" s="116"/>
      <c r="AB136" s="11"/>
      <c r="AC136" s="10"/>
      <c r="AD136" s="10"/>
      <c r="AE136" s="10"/>
      <c r="AF136" s="10"/>
      <c r="AG136" s="130"/>
      <c r="AH136" s="127"/>
      <c r="AI136" s="116"/>
      <c r="AJ136" s="11">
        <v>15</v>
      </c>
      <c r="AK136" s="10">
        <v>15</v>
      </c>
      <c r="AL136" s="10"/>
      <c r="AM136" s="10"/>
      <c r="AN136" s="10"/>
      <c r="AO136" s="130"/>
      <c r="AP136" s="127" t="s">
        <v>7</v>
      </c>
      <c r="AQ136" s="116">
        <v>2</v>
      </c>
      <c r="AR136" s="11"/>
      <c r="AS136" s="10"/>
      <c r="AT136" s="10"/>
      <c r="AU136" s="10"/>
      <c r="AV136" s="10"/>
      <c r="AW136" s="130"/>
      <c r="AX136" s="127"/>
      <c r="AY136" s="116"/>
      <c r="AZ136" s="11"/>
      <c r="BA136" s="10"/>
      <c r="BB136" s="10"/>
      <c r="BC136" s="10"/>
      <c r="BD136" s="10"/>
      <c r="BE136" s="130"/>
      <c r="BF136" s="127"/>
      <c r="BG136" s="116"/>
    </row>
    <row r="137" spans="1:59" s="210" customFormat="1" ht="20.100000000000001" customHeight="1" x14ac:dyDescent="0.2">
      <c r="A137" s="47">
        <v>6</v>
      </c>
      <c r="B137" s="53" t="s">
        <v>66</v>
      </c>
      <c r="C137" s="113">
        <f t="shared" si="78"/>
        <v>30</v>
      </c>
      <c r="D137" s="12">
        <f t="shared" si="79"/>
        <v>0</v>
      </c>
      <c r="E137" s="13">
        <f t="shared" si="80"/>
        <v>30</v>
      </c>
      <c r="F137" s="13">
        <f t="shared" si="81"/>
        <v>0</v>
      </c>
      <c r="G137" s="13">
        <f t="shared" si="82"/>
        <v>0</v>
      </c>
      <c r="H137" s="13">
        <f t="shared" si="83"/>
        <v>0</v>
      </c>
      <c r="I137" s="16">
        <f t="shared" si="84"/>
        <v>0</v>
      </c>
      <c r="J137" s="127" t="s">
        <v>7</v>
      </c>
      <c r="K137" s="116">
        <f t="shared" ref="K137:K142" si="86">S137+AA137+AI137+AQ137+AY137+BG137</f>
        <v>3</v>
      </c>
      <c r="L137" s="11"/>
      <c r="M137" s="10"/>
      <c r="N137" s="10"/>
      <c r="O137" s="10"/>
      <c r="P137" s="10"/>
      <c r="Q137" s="39"/>
      <c r="R137" s="127"/>
      <c r="S137" s="116"/>
      <c r="T137" s="11"/>
      <c r="U137" s="10"/>
      <c r="V137" s="10"/>
      <c r="W137" s="10"/>
      <c r="X137" s="10"/>
      <c r="Y137" s="39"/>
      <c r="Z137" s="127"/>
      <c r="AA137" s="116"/>
      <c r="AB137" s="11"/>
      <c r="AC137" s="10"/>
      <c r="AD137" s="10"/>
      <c r="AE137" s="10"/>
      <c r="AF137" s="10"/>
      <c r="AG137" s="130"/>
      <c r="AH137" s="127"/>
      <c r="AI137" s="116"/>
      <c r="AJ137" s="11"/>
      <c r="AK137" s="10">
        <v>15</v>
      </c>
      <c r="AL137" s="10"/>
      <c r="AM137" s="10"/>
      <c r="AN137" s="10"/>
      <c r="AO137" s="130"/>
      <c r="AP137" s="127" t="s">
        <v>7</v>
      </c>
      <c r="AQ137" s="116">
        <v>1</v>
      </c>
      <c r="AR137" s="11"/>
      <c r="AS137" s="10">
        <v>15</v>
      </c>
      <c r="AT137" s="10"/>
      <c r="AU137" s="10"/>
      <c r="AV137" s="10"/>
      <c r="AW137" s="130"/>
      <c r="AX137" s="127" t="s">
        <v>7</v>
      </c>
      <c r="AY137" s="116">
        <v>2</v>
      </c>
      <c r="AZ137" s="11"/>
      <c r="BA137" s="10"/>
      <c r="BB137" s="10"/>
      <c r="BC137" s="10"/>
      <c r="BD137" s="10"/>
      <c r="BE137" s="130"/>
      <c r="BF137" s="127"/>
      <c r="BG137" s="116"/>
    </row>
    <row r="138" spans="1:59" s="210" customFormat="1" ht="20.100000000000001" customHeight="1" x14ac:dyDescent="0.2">
      <c r="A138" s="47">
        <v>8</v>
      </c>
      <c r="B138" s="53" t="s">
        <v>71</v>
      </c>
      <c r="C138" s="113">
        <f t="shared" si="78"/>
        <v>10</v>
      </c>
      <c r="D138" s="12">
        <f t="shared" si="79"/>
        <v>10</v>
      </c>
      <c r="E138" s="13">
        <f t="shared" si="80"/>
        <v>0</v>
      </c>
      <c r="F138" s="13">
        <f t="shared" si="81"/>
        <v>0</v>
      </c>
      <c r="G138" s="13">
        <f t="shared" si="82"/>
        <v>0</v>
      </c>
      <c r="H138" s="13">
        <f t="shared" si="83"/>
        <v>0</v>
      </c>
      <c r="I138" s="16">
        <f t="shared" si="84"/>
        <v>0</v>
      </c>
      <c r="J138" s="127" t="s">
        <v>7</v>
      </c>
      <c r="K138" s="116">
        <f t="shared" si="86"/>
        <v>1</v>
      </c>
      <c r="L138" s="11"/>
      <c r="M138" s="10"/>
      <c r="N138" s="10"/>
      <c r="O138" s="10"/>
      <c r="P138" s="10"/>
      <c r="Q138" s="39"/>
      <c r="R138" s="127"/>
      <c r="S138" s="116"/>
      <c r="T138" s="11"/>
      <c r="U138" s="10"/>
      <c r="V138" s="10"/>
      <c r="W138" s="10"/>
      <c r="X138" s="10"/>
      <c r="Y138" s="39"/>
      <c r="Z138" s="127"/>
      <c r="AA138" s="116"/>
      <c r="AB138" s="11"/>
      <c r="AC138" s="10"/>
      <c r="AD138" s="10"/>
      <c r="AE138" s="10"/>
      <c r="AF138" s="10"/>
      <c r="AG138" s="130"/>
      <c r="AH138" s="127"/>
      <c r="AI138" s="116"/>
      <c r="AJ138" s="11"/>
      <c r="AK138" s="10"/>
      <c r="AL138" s="10"/>
      <c r="AM138" s="10"/>
      <c r="AN138" s="10"/>
      <c r="AO138" s="130"/>
      <c r="AP138" s="127"/>
      <c r="AQ138" s="116"/>
      <c r="AR138" s="11">
        <v>10</v>
      </c>
      <c r="AS138" s="10"/>
      <c r="AT138" s="10"/>
      <c r="AU138" s="10"/>
      <c r="AV138" s="10"/>
      <c r="AW138" s="130"/>
      <c r="AX138" s="127" t="s">
        <v>7</v>
      </c>
      <c r="AY138" s="116">
        <v>1</v>
      </c>
      <c r="AZ138" s="11"/>
      <c r="BA138" s="10"/>
      <c r="BB138" s="10"/>
      <c r="BC138" s="10"/>
      <c r="BD138" s="10"/>
      <c r="BE138" s="130"/>
      <c r="BF138" s="127"/>
      <c r="BG138" s="116"/>
    </row>
    <row r="139" spans="1:59" s="210" customFormat="1" ht="20.100000000000001" customHeight="1" x14ac:dyDescent="0.2">
      <c r="A139" s="47">
        <v>9</v>
      </c>
      <c r="B139" s="53" t="s">
        <v>68</v>
      </c>
      <c r="C139" s="113">
        <f t="shared" si="78"/>
        <v>30</v>
      </c>
      <c r="D139" s="12">
        <f t="shared" si="79"/>
        <v>15</v>
      </c>
      <c r="E139" s="13">
        <f t="shared" si="80"/>
        <v>15</v>
      </c>
      <c r="F139" s="13">
        <f t="shared" si="81"/>
        <v>0</v>
      </c>
      <c r="G139" s="13">
        <f t="shared" si="82"/>
        <v>0</v>
      </c>
      <c r="H139" s="13">
        <f t="shared" si="83"/>
        <v>0</v>
      </c>
      <c r="I139" s="16">
        <f t="shared" si="84"/>
        <v>0</v>
      </c>
      <c r="J139" s="127" t="s">
        <v>7</v>
      </c>
      <c r="K139" s="116">
        <f t="shared" si="86"/>
        <v>3</v>
      </c>
      <c r="L139" s="11"/>
      <c r="M139" s="10"/>
      <c r="N139" s="10"/>
      <c r="O139" s="10"/>
      <c r="P139" s="10"/>
      <c r="Q139" s="39"/>
      <c r="R139" s="127"/>
      <c r="S139" s="116"/>
      <c r="T139" s="11"/>
      <c r="U139" s="10"/>
      <c r="V139" s="10"/>
      <c r="W139" s="10"/>
      <c r="X139" s="10"/>
      <c r="Y139" s="39"/>
      <c r="Z139" s="127"/>
      <c r="AA139" s="116"/>
      <c r="AB139" s="11"/>
      <c r="AC139" s="10"/>
      <c r="AD139" s="10"/>
      <c r="AE139" s="10"/>
      <c r="AF139" s="10"/>
      <c r="AG139" s="130"/>
      <c r="AH139" s="127"/>
      <c r="AI139" s="116"/>
      <c r="AJ139" s="11"/>
      <c r="AK139" s="10"/>
      <c r="AL139" s="10"/>
      <c r="AM139" s="10"/>
      <c r="AN139" s="10"/>
      <c r="AO139" s="130"/>
      <c r="AP139" s="127"/>
      <c r="AQ139" s="116"/>
      <c r="AR139" s="11">
        <v>15</v>
      </c>
      <c r="AS139" s="10"/>
      <c r="AT139" s="10"/>
      <c r="AU139" s="10"/>
      <c r="AV139" s="10"/>
      <c r="AW139" s="130"/>
      <c r="AX139" s="127" t="s">
        <v>7</v>
      </c>
      <c r="AY139" s="116">
        <v>1</v>
      </c>
      <c r="AZ139" s="11"/>
      <c r="BA139" s="10">
        <v>15</v>
      </c>
      <c r="BB139" s="10"/>
      <c r="BC139" s="10"/>
      <c r="BD139" s="10"/>
      <c r="BE139" s="130"/>
      <c r="BF139" s="127" t="s">
        <v>7</v>
      </c>
      <c r="BG139" s="116">
        <v>2</v>
      </c>
    </row>
    <row r="140" spans="1:59" s="210" customFormat="1" ht="20.100000000000001" customHeight="1" x14ac:dyDescent="0.2">
      <c r="A140" s="47">
        <v>10</v>
      </c>
      <c r="B140" s="53" t="s">
        <v>69</v>
      </c>
      <c r="C140" s="113">
        <f t="shared" si="78"/>
        <v>15</v>
      </c>
      <c r="D140" s="12">
        <f t="shared" si="79"/>
        <v>0</v>
      </c>
      <c r="E140" s="13">
        <f t="shared" si="80"/>
        <v>15</v>
      </c>
      <c r="F140" s="13">
        <f t="shared" si="81"/>
        <v>0</v>
      </c>
      <c r="G140" s="13">
        <f t="shared" si="82"/>
        <v>0</v>
      </c>
      <c r="H140" s="13">
        <f t="shared" si="83"/>
        <v>0</v>
      </c>
      <c r="I140" s="16">
        <f t="shared" si="84"/>
        <v>0</v>
      </c>
      <c r="J140" s="127" t="s">
        <v>7</v>
      </c>
      <c r="K140" s="116">
        <f t="shared" si="86"/>
        <v>1</v>
      </c>
      <c r="L140" s="11"/>
      <c r="M140" s="10"/>
      <c r="N140" s="10"/>
      <c r="O140" s="10"/>
      <c r="P140" s="10"/>
      <c r="Q140" s="39"/>
      <c r="R140" s="127"/>
      <c r="S140" s="116"/>
      <c r="T140" s="11"/>
      <c r="U140" s="10"/>
      <c r="V140" s="10"/>
      <c r="W140" s="10"/>
      <c r="X140" s="10"/>
      <c r="Y140" s="39"/>
      <c r="Z140" s="127"/>
      <c r="AA140" s="116"/>
      <c r="AB140" s="11"/>
      <c r="AC140" s="10"/>
      <c r="AD140" s="10"/>
      <c r="AE140" s="10"/>
      <c r="AF140" s="10"/>
      <c r="AG140" s="130"/>
      <c r="AH140" s="127"/>
      <c r="AI140" s="116"/>
      <c r="AJ140" s="11"/>
      <c r="AK140" s="10"/>
      <c r="AL140" s="10"/>
      <c r="AM140" s="10"/>
      <c r="AN140" s="10"/>
      <c r="AO140" s="130"/>
      <c r="AP140" s="127"/>
      <c r="AQ140" s="116"/>
      <c r="AR140" s="11"/>
      <c r="AS140" s="10"/>
      <c r="AT140" s="10"/>
      <c r="AU140" s="10"/>
      <c r="AV140" s="10"/>
      <c r="AW140" s="130"/>
      <c r="AX140" s="127"/>
      <c r="AY140" s="116"/>
      <c r="AZ140" s="11"/>
      <c r="BA140" s="10">
        <v>15</v>
      </c>
      <c r="BB140" s="10"/>
      <c r="BC140" s="10"/>
      <c r="BD140" s="10"/>
      <c r="BE140" s="130"/>
      <c r="BF140" s="127" t="s">
        <v>7</v>
      </c>
      <c r="BG140" s="116">
        <v>1</v>
      </c>
    </row>
    <row r="141" spans="1:59" s="210" customFormat="1" ht="20.100000000000001" customHeight="1" thickBot="1" x14ac:dyDescent="0.25">
      <c r="A141" s="55">
        <v>11</v>
      </c>
      <c r="B141" s="70" t="s">
        <v>72</v>
      </c>
      <c r="C141" s="114">
        <f t="shared" si="78"/>
        <v>30</v>
      </c>
      <c r="D141" s="18">
        <f t="shared" si="79"/>
        <v>0</v>
      </c>
      <c r="E141" s="17">
        <f t="shared" si="80"/>
        <v>0</v>
      </c>
      <c r="F141" s="17">
        <f t="shared" si="81"/>
        <v>0</v>
      </c>
      <c r="G141" s="17">
        <f t="shared" si="82"/>
        <v>30</v>
      </c>
      <c r="H141" s="17">
        <f t="shared" si="83"/>
        <v>0</v>
      </c>
      <c r="I141" s="19">
        <f t="shared" si="84"/>
        <v>0</v>
      </c>
      <c r="J141" s="156" t="s">
        <v>7</v>
      </c>
      <c r="K141" s="117">
        <f t="shared" si="86"/>
        <v>2</v>
      </c>
      <c r="L141" s="15"/>
      <c r="M141" s="14"/>
      <c r="N141" s="14"/>
      <c r="O141" s="14"/>
      <c r="P141" s="14"/>
      <c r="Q141" s="131"/>
      <c r="R141" s="156"/>
      <c r="S141" s="117"/>
      <c r="T141" s="15"/>
      <c r="U141" s="14"/>
      <c r="V141" s="14"/>
      <c r="W141" s="14"/>
      <c r="X141" s="14"/>
      <c r="Y141" s="131"/>
      <c r="Z141" s="156"/>
      <c r="AA141" s="117"/>
      <c r="AB141" s="15"/>
      <c r="AC141" s="14"/>
      <c r="AD141" s="14"/>
      <c r="AE141" s="14"/>
      <c r="AF141" s="14"/>
      <c r="AG141" s="132"/>
      <c r="AH141" s="156"/>
      <c r="AI141" s="117"/>
      <c r="AJ141" s="15"/>
      <c r="AK141" s="14"/>
      <c r="AL141" s="14"/>
      <c r="AM141" s="14"/>
      <c r="AN141" s="14"/>
      <c r="AO141" s="132"/>
      <c r="AP141" s="156"/>
      <c r="AQ141" s="117"/>
      <c r="AR141" s="15"/>
      <c r="AS141" s="14"/>
      <c r="AT141" s="14"/>
      <c r="AU141" s="14"/>
      <c r="AV141" s="14"/>
      <c r="AW141" s="132"/>
      <c r="AX141" s="156"/>
      <c r="AY141" s="117"/>
      <c r="AZ141" s="15"/>
      <c r="BA141" s="14"/>
      <c r="BB141" s="14"/>
      <c r="BC141" s="71">
        <v>30</v>
      </c>
      <c r="BD141" s="14"/>
      <c r="BE141" s="132"/>
      <c r="BF141" s="156" t="s">
        <v>7</v>
      </c>
      <c r="BG141" s="117">
        <v>2</v>
      </c>
    </row>
    <row r="142" spans="1:59" s="192" customFormat="1" ht="24.95" customHeight="1" thickBot="1" x14ac:dyDescent="0.25">
      <c r="A142" s="260" t="s">
        <v>62</v>
      </c>
      <c r="B142" s="109" t="s">
        <v>73</v>
      </c>
      <c r="C142" s="102">
        <f t="shared" si="78"/>
        <v>0</v>
      </c>
      <c r="D142" s="103">
        <f t="shared" si="79"/>
        <v>0</v>
      </c>
      <c r="E142" s="104">
        <f t="shared" si="80"/>
        <v>0</v>
      </c>
      <c r="F142" s="104">
        <f t="shared" si="81"/>
        <v>0</v>
      </c>
      <c r="G142" s="104">
        <f t="shared" si="82"/>
        <v>0</v>
      </c>
      <c r="H142" s="104">
        <f t="shared" si="83"/>
        <v>0</v>
      </c>
      <c r="I142" s="105">
        <f t="shared" si="84"/>
        <v>0</v>
      </c>
      <c r="J142" s="261" t="s">
        <v>7</v>
      </c>
      <c r="K142" s="107">
        <f t="shared" si="86"/>
        <v>16</v>
      </c>
      <c r="L142" s="262"/>
      <c r="M142" s="263"/>
      <c r="N142" s="263"/>
      <c r="O142" s="263"/>
      <c r="P142" s="263"/>
      <c r="Q142" s="111"/>
      <c r="R142" s="261"/>
      <c r="S142" s="110"/>
      <c r="T142" s="262"/>
      <c r="U142" s="263"/>
      <c r="V142" s="263"/>
      <c r="W142" s="263"/>
      <c r="X142" s="263"/>
      <c r="Y142" s="111"/>
      <c r="Z142" s="261" t="s">
        <v>7</v>
      </c>
      <c r="AA142" s="110">
        <v>3</v>
      </c>
      <c r="AB142" s="262"/>
      <c r="AC142" s="263"/>
      <c r="AD142" s="263"/>
      <c r="AE142" s="263"/>
      <c r="AF142" s="263"/>
      <c r="AG142" s="111"/>
      <c r="AH142" s="261" t="s">
        <v>7</v>
      </c>
      <c r="AI142" s="110">
        <v>4</v>
      </c>
      <c r="AJ142" s="262"/>
      <c r="AK142" s="263"/>
      <c r="AL142" s="263"/>
      <c r="AM142" s="263"/>
      <c r="AN142" s="263"/>
      <c r="AO142" s="111"/>
      <c r="AP142" s="261" t="s">
        <v>7</v>
      </c>
      <c r="AQ142" s="110">
        <v>4</v>
      </c>
      <c r="AR142" s="262"/>
      <c r="AS142" s="263"/>
      <c r="AT142" s="263"/>
      <c r="AU142" s="263"/>
      <c r="AV142" s="263"/>
      <c r="AW142" s="111"/>
      <c r="AX142" s="261" t="s">
        <v>7</v>
      </c>
      <c r="AY142" s="110">
        <v>3</v>
      </c>
      <c r="AZ142" s="262"/>
      <c r="BA142" s="263"/>
      <c r="BB142" s="263"/>
      <c r="BC142" s="263"/>
      <c r="BD142" s="263"/>
      <c r="BE142" s="111"/>
      <c r="BF142" s="261" t="s">
        <v>7</v>
      </c>
      <c r="BG142" s="110">
        <v>2</v>
      </c>
    </row>
    <row r="143" spans="1:59" s="197" customFormat="1" ht="24.95" customHeight="1" x14ac:dyDescent="0.2">
      <c r="A143" s="576" t="s">
        <v>257</v>
      </c>
      <c r="B143" s="577"/>
      <c r="C143" s="603">
        <f t="shared" ref="C143:I143" si="87">C8+C15+C22+C35+C42+C60+C68</f>
        <v>2010</v>
      </c>
      <c r="D143" s="170">
        <f t="shared" si="87"/>
        <v>850</v>
      </c>
      <c r="E143" s="171">
        <f t="shared" si="87"/>
        <v>710</v>
      </c>
      <c r="F143" s="171">
        <f t="shared" si="87"/>
        <v>60</v>
      </c>
      <c r="G143" s="171">
        <f t="shared" si="87"/>
        <v>120</v>
      </c>
      <c r="H143" s="171">
        <f t="shared" si="87"/>
        <v>195</v>
      </c>
      <c r="I143" s="172">
        <f t="shared" si="87"/>
        <v>75</v>
      </c>
      <c r="J143" s="605"/>
      <c r="K143" s="607">
        <f>K8+K15+K22+K35+K42+K60+K68</f>
        <v>180</v>
      </c>
      <c r="L143" s="170">
        <f t="shared" ref="L143:Q143" si="88">L8+L15+L22+L35+L42+L60</f>
        <v>105</v>
      </c>
      <c r="M143" s="171">
        <f t="shared" si="88"/>
        <v>90</v>
      </c>
      <c r="N143" s="171">
        <f t="shared" si="88"/>
        <v>15</v>
      </c>
      <c r="O143" s="171">
        <f t="shared" si="88"/>
        <v>0</v>
      </c>
      <c r="P143" s="171">
        <f t="shared" si="88"/>
        <v>90</v>
      </c>
      <c r="Q143" s="172">
        <f t="shared" si="88"/>
        <v>0</v>
      </c>
      <c r="R143" s="638" t="s">
        <v>170</v>
      </c>
      <c r="S143" s="607">
        <f>S8+S15+S22+S35+S42+S60+S68</f>
        <v>30</v>
      </c>
      <c r="T143" s="170">
        <f t="shared" ref="T143:Y143" si="89">T8+T15+T22+T35+T42+T60</f>
        <v>120</v>
      </c>
      <c r="U143" s="171">
        <f t="shared" si="89"/>
        <v>150</v>
      </c>
      <c r="V143" s="171">
        <f t="shared" si="89"/>
        <v>30</v>
      </c>
      <c r="W143" s="171">
        <f t="shared" si="89"/>
        <v>0</v>
      </c>
      <c r="X143" s="171">
        <f t="shared" si="89"/>
        <v>105</v>
      </c>
      <c r="Y143" s="172">
        <f t="shared" si="89"/>
        <v>0</v>
      </c>
      <c r="Z143" s="638" t="s">
        <v>171</v>
      </c>
      <c r="AA143" s="607">
        <f>AA8+AA15+AA22+AA35+AA42+AA60+AA68</f>
        <v>30</v>
      </c>
      <c r="AB143" s="170">
        <f t="shared" ref="AB143:AG143" si="90">AB8+AB15+AB22+AB35+AB42+AB60</f>
        <v>260</v>
      </c>
      <c r="AC143" s="171">
        <f t="shared" si="90"/>
        <v>125</v>
      </c>
      <c r="AD143" s="171">
        <f t="shared" si="90"/>
        <v>0</v>
      </c>
      <c r="AE143" s="171">
        <f t="shared" si="90"/>
        <v>60</v>
      </c>
      <c r="AF143" s="171">
        <f t="shared" si="90"/>
        <v>0</v>
      </c>
      <c r="AG143" s="172">
        <f t="shared" si="90"/>
        <v>0</v>
      </c>
      <c r="AH143" s="638" t="s">
        <v>212</v>
      </c>
      <c r="AI143" s="607">
        <f>AI8+AI15+AI22+AI35+AI42+AI60+AI68</f>
        <v>30</v>
      </c>
      <c r="AJ143" s="170">
        <f t="shared" ref="AJ143:AO143" si="91">AJ8+AJ15+AJ22+AJ35+AJ42+AJ60</f>
        <v>160</v>
      </c>
      <c r="AK143" s="171">
        <f t="shared" si="91"/>
        <v>110</v>
      </c>
      <c r="AL143" s="171">
        <f t="shared" si="91"/>
        <v>0</v>
      </c>
      <c r="AM143" s="171">
        <f t="shared" si="91"/>
        <v>60</v>
      </c>
      <c r="AN143" s="171">
        <f t="shared" si="91"/>
        <v>0</v>
      </c>
      <c r="AO143" s="172">
        <f t="shared" si="91"/>
        <v>15</v>
      </c>
      <c r="AP143" s="638" t="s">
        <v>213</v>
      </c>
      <c r="AQ143" s="607">
        <f>AQ8+AQ15+AQ22+AQ35+AQ42+AQ60+AQ68</f>
        <v>30</v>
      </c>
      <c r="AR143" s="170">
        <f t="shared" ref="AR143:AW143" si="92">AR8+AR15+AR22+AR35+AR42+AR60</f>
        <v>125</v>
      </c>
      <c r="AS143" s="171">
        <f t="shared" si="92"/>
        <v>140</v>
      </c>
      <c r="AT143" s="171">
        <f t="shared" si="92"/>
        <v>15</v>
      </c>
      <c r="AU143" s="171">
        <f t="shared" si="92"/>
        <v>0</v>
      </c>
      <c r="AV143" s="171">
        <f t="shared" si="92"/>
        <v>0</v>
      </c>
      <c r="AW143" s="172">
        <f t="shared" si="92"/>
        <v>30</v>
      </c>
      <c r="AX143" s="638" t="s">
        <v>175</v>
      </c>
      <c r="AY143" s="607">
        <f>AY8+AY15+AY22+AY35+AY42+AY60+AY68</f>
        <v>30</v>
      </c>
      <c r="AZ143" s="170">
        <f t="shared" ref="AZ143:BE143" si="93">AZ8+AZ15+AZ22+AZ35+AZ42+AZ60</f>
        <v>80</v>
      </c>
      <c r="BA143" s="171">
        <f t="shared" si="93"/>
        <v>95</v>
      </c>
      <c r="BB143" s="171">
        <f t="shared" si="93"/>
        <v>0</v>
      </c>
      <c r="BC143" s="171">
        <f t="shared" si="93"/>
        <v>0</v>
      </c>
      <c r="BD143" s="171">
        <f t="shared" si="93"/>
        <v>0</v>
      </c>
      <c r="BE143" s="172">
        <f t="shared" si="93"/>
        <v>30</v>
      </c>
      <c r="BF143" s="638" t="s">
        <v>216</v>
      </c>
      <c r="BG143" s="607">
        <f>BG8+BG15+BG22+BG35+BG42+BG60+BG68</f>
        <v>30</v>
      </c>
    </row>
    <row r="144" spans="1:59" s="197" customFormat="1" ht="24.95" customHeight="1" thickBot="1" x14ac:dyDescent="0.25">
      <c r="A144" s="578"/>
      <c r="B144" s="579"/>
      <c r="C144" s="604"/>
      <c r="D144" s="609">
        <f>SUM(D143:I143)</f>
        <v>2010</v>
      </c>
      <c r="E144" s="610"/>
      <c r="F144" s="610"/>
      <c r="G144" s="610"/>
      <c r="H144" s="610"/>
      <c r="I144" s="611"/>
      <c r="J144" s="606"/>
      <c r="K144" s="608"/>
      <c r="L144" s="609">
        <f>SUM(L143:Q143)</f>
        <v>300</v>
      </c>
      <c r="M144" s="610"/>
      <c r="N144" s="610"/>
      <c r="O144" s="610"/>
      <c r="P144" s="610"/>
      <c r="Q144" s="611"/>
      <c r="R144" s="639"/>
      <c r="S144" s="608"/>
      <c r="T144" s="609">
        <f>SUM(T143:Y143)</f>
        <v>405</v>
      </c>
      <c r="U144" s="610"/>
      <c r="V144" s="610"/>
      <c r="W144" s="610"/>
      <c r="X144" s="610"/>
      <c r="Y144" s="611"/>
      <c r="Z144" s="639"/>
      <c r="AA144" s="608"/>
      <c r="AB144" s="609">
        <f>SUM(AB143:AG143)</f>
        <v>445</v>
      </c>
      <c r="AC144" s="610"/>
      <c r="AD144" s="610"/>
      <c r="AE144" s="610"/>
      <c r="AF144" s="610"/>
      <c r="AG144" s="611"/>
      <c r="AH144" s="639"/>
      <c r="AI144" s="608"/>
      <c r="AJ144" s="609">
        <f>SUM(AJ143:AO143)</f>
        <v>345</v>
      </c>
      <c r="AK144" s="610"/>
      <c r="AL144" s="610"/>
      <c r="AM144" s="610"/>
      <c r="AN144" s="610"/>
      <c r="AO144" s="611"/>
      <c r="AP144" s="639"/>
      <c r="AQ144" s="608"/>
      <c r="AR144" s="609">
        <f>SUM(AR143:AW143)</f>
        <v>310</v>
      </c>
      <c r="AS144" s="610"/>
      <c r="AT144" s="610"/>
      <c r="AU144" s="610"/>
      <c r="AV144" s="610"/>
      <c r="AW144" s="611"/>
      <c r="AX144" s="639"/>
      <c r="AY144" s="608"/>
      <c r="AZ144" s="609">
        <f>SUM(AZ143:BE143)</f>
        <v>205</v>
      </c>
      <c r="BA144" s="610"/>
      <c r="BB144" s="610"/>
      <c r="BC144" s="610"/>
      <c r="BD144" s="610"/>
      <c r="BE144" s="611"/>
      <c r="BF144" s="639"/>
      <c r="BG144" s="608"/>
    </row>
    <row r="145" spans="1:59" s="195" customFormat="1" ht="24.95" customHeight="1" x14ac:dyDescent="0.2">
      <c r="A145" s="576" t="s">
        <v>253</v>
      </c>
      <c r="B145" s="577"/>
      <c r="C145" s="597">
        <f t="shared" ref="C145:I145" si="94">C70+C30+C15+C8+C108+C22</f>
        <v>1960</v>
      </c>
      <c r="D145" s="173">
        <f t="shared" si="94"/>
        <v>690</v>
      </c>
      <c r="E145" s="173">
        <f t="shared" si="94"/>
        <v>895</v>
      </c>
      <c r="F145" s="173">
        <f t="shared" si="94"/>
        <v>45</v>
      </c>
      <c r="G145" s="173">
        <f t="shared" si="94"/>
        <v>60</v>
      </c>
      <c r="H145" s="173">
        <f t="shared" si="94"/>
        <v>195</v>
      </c>
      <c r="I145" s="173">
        <f t="shared" si="94"/>
        <v>75</v>
      </c>
      <c r="J145" s="599"/>
      <c r="K145" s="601">
        <f>K70+K30+K15+K8+K108+K22</f>
        <v>180</v>
      </c>
      <c r="L145" s="173">
        <f t="shared" ref="L145:Q145" si="95">L8+L15+L30+L70+L108+L22</f>
        <v>105</v>
      </c>
      <c r="M145" s="173">
        <f t="shared" si="95"/>
        <v>90</v>
      </c>
      <c r="N145" s="173">
        <f t="shared" si="95"/>
        <v>15</v>
      </c>
      <c r="O145" s="173">
        <f t="shared" si="95"/>
        <v>0</v>
      </c>
      <c r="P145" s="173">
        <f t="shared" si="95"/>
        <v>90</v>
      </c>
      <c r="Q145" s="173">
        <f t="shared" si="95"/>
        <v>0</v>
      </c>
      <c r="R145" s="599" t="s">
        <v>170</v>
      </c>
      <c r="S145" s="601">
        <f>S70+S30+S15+S8+S108+S22</f>
        <v>30</v>
      </c>
      <c r="T145" s="173">
        <f t="shared" ref="T145:Y145" si="96">T8+T15+T30+T70+T108+T22</f>
        <v>120</v>
      </c>
      <c r="U145" s="173">
        <f t="shared" si="96"/>
        <v>150</v>
      </c>
      <c r="V145" s="173">
        <f t="shared" si="96"/>
        <v>30</v>
      </c>
      <c r="W145" s="173">
        <f t="shared" si="96"/>
        <v>0</v>
      </c>
      <c r="X145" s="173">
        <f t="shared" si="96"/>
        <v>105</v>
      </c>
      <c r="Y145" s="173">
        <f t="shared" si="96"/>
        <v>0</v>
      </c>
      <c r="Z145" s="599" t="s">
        <v>171</v>
      </c>
      <c r="AA145" s="601">
        <f>AA70+AA30+AA15+AA8+AA108+AA22</f>
        <v>30</v>
      </c>
      <c r="AB145" s="173">
        <f t="shared" ref="AB145:AG145" si="97">AB8+AB15+AB30+AB70+AB108+AB22</f>
        <v>215</v>
      </c>
      <c r="AC145" s="173">
        <f t="shared" si="97"/>
        <v>220</v>
      </c>
      <c r="AD145" s="173">
        <f t="shared" si="97"/>
        <v>0</v>
      </c>
      <c r="AE145" s="173">
        <f t="shared" si="97"/>
        <v>15</v>
      </c>
      <c r="AF145" s="173">
        <f t="shared" si="97"/>
        <v>0</v>
      </c>
      <c r="AG145" s="173">
        <f t="shared" si="97"/>
        <v>0</v>
      </c>
      <c r="AH145" s="599" t="s">
        <v>172</v>
      </c>
      <c r="AI145" s="601">
        <f>AI70+AI30+AI15+AI8+AI108+AI22</f>
        <v>30</v>
      </c>
      <c r="AJ145" s="173">
        <f t="shared" ref="AJ145:AO145" si="98">AJ8+AJ15+AJ30+AJ70+AJ108+AJ22</f>
        <v>115</v>
      </c>
      <c r="AK145" s="173">
        <f t="shared" si="98"/>
        <v>120</v>
      </c>
      <c r="AL145" s="173">
        <f t="shared" si="98"/>
        <v>0</v>
      </c>
      <c r="AM145" s="173">
        <f t="shared" si="98"/>
        <v>0</v>
      </c>
      <c r="AN145" s="173">
        <f t="shared" si="98"/>
        <v>0</v>
      </c>
      <c r="AO145" s="173">
        <f t="shared" si="98"/>
        <v>15</v>
      </c>
      <c r="AP145" s="599" t="s">
        <v>173</v>
      </c>
      <c r="AQ145" s="601">
        <f>AQ70+AQ30+AQ15+AQ8+AQ108+AQ22</f>
        <v>30</v>
      </c>
      <c r="AR145" s="173">
        <f t="shared" ref="AR145:AW145" si="99">AR8+AR15+AR30+AR70+AR108+AR22</f>
        <v>105</v>
      </c>
      <c r="AS145" s="173">
        <f t="shared" si="99"/>
        <v>150</v>
      </c>
      <c r="AT145" s="173">
        <f t="shared" si="99"/>
        <v>0</v>
      </c>
      <c r="AU145" s="173">
        <f t="shared" si="99"/>
        <v>0</v>
      </c>
      <c r="AV145" s="173">
        <f t="shared" si="99"/>
        <v>0</v>
      </c>
      <c r="AW145" s="173">
        <f t="shared" si="99"/>
        <v>30</v>
      </c>
      <c r="AX145" s="599" t="s">
        <v>174</v>
      </c>
      <c r="AY145" s="601">
        <f>AY70+AY30+AY15+AY8+AY108+AY22</f>
        <v>30</v>
      </c>
      <c r="AZ145" s="173">
        <f t="shared" ref="AZ145:BE145" si="100">AZ8+AZ15+AZ30+AZ70+AZ108+AZ22</f>
        <v>30</v>
      </c>
      <c r="BA145" s="173">
        <f t="shared" si="100"/>
        <v>165</v>
      </c>
      <c r="BB145" s="173">
        <f t="shared" si="100"/>
        <v>0</v>
      </c>
      <c r="BC145" s="173">
        <f t="shared" si="100"/>
        <v>45</v>
      </c>
      <c r="BD145" s="173">
        <f t="shared" si="100"/>
        <v>0</v>
      </c>
      <c r="BE145" s="173">
        <f t="shared" si="100"/>
        <v>30</v>
      </c>
      <c r="BF145" s="599" t="s">
        <v>175</v>
      </c>
      <c r="BG145" s="601">
        <f>BG70+BG30+BG15+BG8+BG108+BG22</f>
        <v>30</v>
      </c>
    </row>
    <row r="146" spans="1:59" s="195" customFormat="1" ht="24.95" customHeight="1" thickBot="1" x14ac:dyDescent="0.25">
      <c r="A146" s="578"/>
      <c r="B146" s="579"/>
      <c r="C146" s="598"/>
      <c r="D146" s="640">
        <f>SUM(D145:I145)</f>
        <v>1960</v>
      </c>
      <c r="E146" s="641"/>
      <c r="F146" s="641"/>
      <c r="G146" s="641"/>
      <c r="H146" s="641"/>
      <c r="I146" s="642"/>
      <c r="J146" s="600"/>
      <c r="K146" s="602"/>
      <c r="L146" s="640">
        <f>SUM(L145:Q145)</f>
        <v>300</v>
      </c>
      <c r="M146" s="641"/>
      <c r="N146" s="641"/>
      <c r="O146" s="641"/>
      <c r="P146" s="641"/>
      <c r="Q146" s="642"/>
      <c r="R146" s="643"/>
      <c r="S146" s="602"/>
      <c r="T146" s="640">
        <f>SUM(T145:Y145)</f>
        <v>405</v>
      </c>
      <c r="U146" s="641"/>
      <c r="V146" s="641"/>
      <c r="W146" s="641"/>
      <c r="X146" s="641"/>
      <c r="Y146" s="642"/>
      <c r="Z146" s="643"/>
      <c r="AA146" s="602"/>
      <c r="AB146" s="640">
        <f>SUM(AB145:AG145)</f>
        <v>450</v>
      </c>
      <c r="AC146" s="641"/>
      <c r="AD146" s="641"/>
      <c r="AE146" s="641"/>
      <c r="AF146" s="641"/>
      <c r="AG146" s="642"/>
      <c r="AH146" s="643"/>
      <c r="AI146" s="602"/>
      <c r="AJ146" s="640">
        <f>SUM(AJ145:AO145)</f>
        <v>250</v>
      </c>
      <c r="AK146" s="641"/>
      <c r="AL146" s="641"/>
      <c r="AM146" s="641"/>
      <c r="AN146" s="641"/>
      <c r="AO146" s="642"/>
      <c r="AP146" s="643"/>
      <c r="AQ146" s="602"/>
      <c r="AR146" s="640">
        <f>SUM(AR145:AW145)</f>
        <v>285</v>
      </c>
      <c r="AS146" s="641"/>
      <c r="AT146" s="641"/>
      <c r="AU146" s="641"/>
      <c r="AV146" s="641"/>
      <c r="AW146" s="642"/>
      <c r="AX146" s="643"/>
      <c r="AY146" s="602"/>
      <c r="AZ146" s="640">
        <f>SUM(AZ145:BE145)</f>
        <v>270</v>
      </c>
      <c r="BA146" s="641"/>
      <c r="BB146" s="641"/>
      <c r="BC146" s="641"/>
      <c r="BD146" s="641"/>
      <c r="BE146" s="642"/>
      <c r="BF146" s="643"/>
      <c r="BG146" s="602"/>
    </row>
    <row r="147" spans="1:59" s="195" customFormat="1" ht="24.95" customHeight="1" x14ac:dyDescent="0.2">
      <c r="A147" s="576" t="s">
        <v>255</v>
      </c>
      <c r="B147" s="577"/>
      <c r="C147" s="625">
        <f t="shared" ref="C147:I147" si="101">C130+C110+C30+C15+C8+C142+C22</f>
        <v>2015</v>
      </c>
      <c r="D147" s="118">
        <f t="shared" si="101"/>
        <v>725</v>
      </c>
      <c r="E147" s="118">
        <f t="shared" si="101"/>
        <v>795</v>
      </c>
      <c r="F147" s="118">
        <f t="shared" si="101"/>
        <v>45</v>
      </c>
      <c r="G147" s="118">
        <f t="shared" si="101"/>
        <v>180</v>
      </c>
      <c r="H147" s="118">
        <f t="shared" si="101"/>
        <v>195</v>
      </c>
      <c r="I147" s="118">
        <f t="shared" si="101"/>
        <v>75</v>
      </c>
      <c r="J147" s="627"/>
      <c r="K147" s="629">
        <f t="shared" ref="K147:Q147" si="102">K8+K15+K30+K110+K130+K142+K22</f>
        <v>180</v>
      </c>
      <c r="L147" s="118">
        <f t="shared" si="102"/>
        <v>105</v>
      </c>
      <c r="M147" s="118">
        <f t="shared" si="102"/>
        <v>90</v>
      </c>
      <c r="N147" s="118">
        <f t="shared" si="102"/>
        <v>15</v>
      </c>
      <c r="O147" s="118">
        <f t="shared" si="102"/>
        <v>0</v>
      </c>
      <c r="P147" s="118">
        <f t="shared" si="102"/>
        <v>90</v>
      </c>
      <c r="Q147" s="118">
        <f t="shared" si="102"/>
        <v>0</v>
      </c>
      <c r="R147" s="631" t="s">
        <v>170</v>
      </c>
      <c r="S147" s="629">
        <f t="shared" ref="S147:Y147" si="103">S8+S15+S30+S110+S130+S142+S22</f>
        <v>30</v>
      </c>
      <c r="T147" s="118">
        <f t="shared" si="103"/>
        <v>120</v>
      </c>
      <c r="U147" s="118">
        <f t="shared" si="103"/>
        <v>150</v>
      </c>
      <c r="V147" s="118">
        <f t="shared" si="103"/>
        <v>30</v>
      </c>
      <c r="W147" s="118">
        <f t="shared" si="103"/>
        <v>0</v>
      </c>
      <c r="X147" s="118">
        <f t="shared" si="103"/>
        <v>105</v>
      </c>
      <c r="Y147" s="118">
        <f t="shared" si="103"/>
        <v>0</v>
      </c>
      <c r="Z147" s="633" t="s">
        <v>171</v>
      </c>
      <c r="AA147" s="629">
        <f t="shared" ref="AA147:AG147" si="104">AA8+AA15+AA30+AA110+AA130+AA142+AA22</f>
        <v>30</v>
      </c>
      <c r="AB147" s="118">
        <f t="shared" si="104"/>
        <v>190</v>
      </c>
      <c r="AC147" s="118">
        <f t="shared" si="104"/>
        <v>150</v>
      </c>
      <c r="AD147" s="118">
        <f t="shared" si="104"/>
        <v>0</v>
      </c>
      <c r="AE147" s="118">
        <f t="shared" si="104"/>
        <v>15</v>
      </c>
      <c r="AF147" s="118">
        <f t="shared" si="104"/>
        <v>0</v>
      </c>
      <c r="AG147" s="118">
        <f t="shared" si="104"/>
        <v>0</v>
      </c>
      <c r="AH147" s="633" t="s">
        <v>211</v>
      </c>
      <c r="AI147" s="629">
        <f t="shared" ref="AI147:AO147" si="105">AI8+AI15+AI30+AI110+AI130+AI142+AI22</f>
        <v>30</v>
      </c>
      <c r="AJ147" s="118">
        <f t="shared" si="105"/>
        <v>150</v>
      </c>
      <c r="AK147" s="118">
        <f t="shared" si="105"/>
        <v>180</v>
      </c>
      <c r="AL147" s="118">
        <f t="shared" si="105"/>
        <v>0</v>
      </c>
      <c r="AM147" s="118">
        <f t="shared" si="105"/>
        <v>30</v>
      </c>
      <c r="AN147" s="118">
        <f t="shared" si="105"/>
        <v>0</v>
      </c>
      <c r="AO147" s="118">
        <f t="shared" si="105"/>
        <v>15</v>
      </c>
      <c r="AP147" s="633" t="s">
        <v>211</v>
      </c>
      <c r="AQ147" s="629">
        <f t="shared" ref="AQ147:AW147" si="106">AQ8+AQ15+AQ30+AQ110+AQ130+AQ142+AQ22</f>
        <v>30</v>
      </c>
      <c r="AR147" s="118">
        <f t="shared" si="106"/>
        <v>100</v>
      </c>
      <c r="AS147" s="118">
        <f t="shared" si="106"/>
        <v>135</v>
      </c>
      <c r="AT147" s="118">
        <f t="shared" si="106"/>
        <v>0</v>
      </c>
      <c r="AU147" s="118">
        <f t="shared" si="106"/>
        <v>45</v>
      </c>
      <c r="AV147" s="118">
        <f t="shared" si="106"/>
        <v>0</v>
      </c>
      <c r="AW147" s="118">
        <f t="shared" si="106"/>
        <v>30</v>
      </c>
      <c r="AX147" s="633" t="s">
        <v>214</v>
      </c>
      <c r="AY147" s="629">
        <f t="shared" ref="AY147:BE147" si="107">AY8+AY15+AY30+AY110+AY130+AY142+AY22</f>
        <v>30</v>
      </c>
      <c r="AZ147" s="118">
        <f t="shared" si="107"/>
        <v>60</v>
      </c>
      <c r="BA147" s="118">
        <f t="shared" si="107"/>
        <v>90</v>
      </c>
      <c r="BB147" s="118">
        <f t="shared" si="107"/>
        <v>0</v>
      </c>
      <c r="BC147" s="118">
        <f t="shared" si="107"/>
        <v>90</v>
      </c>
      <c r="BD147" s="118">
        <f t="shared" si="107"/>
        <v>0</v>
      </c>
      <c r="BE147" s="118">
        <f t="shared" si="107"/>
        <v>30</v>
      </c>
      <c r="BF147" s="633" t="s">
        <v>215</v>
      </c>
      <c r="BG147" s="629">
        <f>BG8+BG15+BG30+BG110+BG130+BG142+BG22</f>
        <v>30</v>
      </c>
    </row>
    <row r="148" spans="1:59" s="195" customFormat="1" ht="24.95" customHeight="1" thickBot="1" x14ac:dyDescent="0.25">
      <c r="A148" s="578"/>
      <c r="B148" s="579"/>
      <c r="C148" s="626"/>
      <c r="D148" s="635">
        <f>SUM(D147:I147)</f>
        <v>2015</v>
      </c>
      <c r="E148" s="636"/>
      <c r="F148" s="636"/>
      <c r="G148" s="636"/>
      <c r="H148" s="636"/>
      <c r="I148" s="637"/>
      <c r="J148" s="628"/>
      <c r="K148" s="630"/>
      <c r="L148" s="635">
        <f>SUM(L147:Q147)</f>
        <v>300</v>
      </c>
      <c r="M148" s="636"/>
      <c r="N148" s="636"/>
      <c r="O148" s="636"/>
      <c r="P148" s="636"/>
      <c r="Q148" s="637"/>
      <c r="R148" s="632"/>
      <c r="S148" s="630"/>
      <c r="T148" s="635">
        <f>SUM(T147:Y147)</f>
        <v>405</v>
      </c>
      <c r="U148" s="636"/>
      <c r="V148" s="636"/>
      <c r="W148" s="636"/>
      <c r="X148" s="636"/>
      <c r="Y148" s="637"/>
      <c r="Z148" s="634"/>
      <c r="AA148" s="630"/>
      <c r="AB148" s="635">
        <f>SUM(AB147:AG147)</f>
        <v>355</v>
      </c>
      <c r="AC148" s="636"/>
      <c r="AD148" s="636"/>
      <c r="AE148" s="636"/>
      <c r="AF148" s="636"/>
      <c r="AG148" s="637"/>
      <c r="AH148" s="634"/>
      <c r="AI148" s="630"/>
      <c r="AJ148" s="635">
        <f>SUM(AJ147:AO147)</f>
        <v>375</v>
      </c>
      <c r="AK148" s="636"/>
      <c r="AL148" s="636"/>
      <c r="AM148" s="636"/>
      <c r="AN148" s="636"/>
      <c r="AO148" s="637"/>
      <c r="AP148" s="634"/>
      <c r="AQ148" s="630"/>
      <c r="AR148" s="635">
        <f>SUM(AR147:AW147)</f>
        <v>310</v>
      </c>
      <c r="AS148" s="636"/>
      <c r="AT148" s="636"/>
      <c r="AU148" s="636"/>
      <c r="AV148" s="636"/>
      <c r="AW148" s="637"/>
      <c r="AX148" s="634"/>
      <c r="AY148" s="630"/>
      <c r="AZ148" s="635">
        <f>SUM(AZ147:BE147)</f>
        <v>270</v>
      </c>
      <c r="BA148" s="636"/>
      <c r="BB148" s="636"/>
      <c r="BC148" s="636"/>
      <c r="BD148" s="636"/>
      <c r="BE148" s="637"/>
      <c r="BF148" s="634"/>
      <c r="BG148" s="630"/>
    </row>
    <row r="149" spans="1:59" ht="15.75" x14ac:dyDescent="0.2">
      <c r="A149" s="211"/>
      <c r="B149" s="211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  <c r="Z149" s="212"/>
      <c r="AA149" s="213"/>
      <c r="AB149" s="213"/>
      <c r="AC149" s="213"/>
      <c r="AD149" s="213"/>
      <c r="AE149" s="213"/>
      <c r="AF149" s="213"/>
      <c r="AG149" s="213"/>
      <c r="AH149" s="213"/>
      <c r="AI149" s="213"/>
      <c r="AJ149" s="213"/>
      <c r="AK149" s="213"/>
      <c r="AL149" s="213"/>
      <c r="AM149" s="214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</row>
    <row r="150" spans="1:59" ht="16.5" thickBo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AL150" s="212"/>
      <c r="AM150" s="211"/>
      <c r="AN150" s="216"/>
      <c r="AT150" s="217"/>
      <c r="AU150" s="217"/>
      <c r="AV150" s="217"/>
      <c r="AW150" s="217"/>
      <c r="AX150" s="218"/>
      <c r="AY150" s="217"/>
      <c r="AZ150" s="211"/>
      <c r="BA150" s="212"/>
      <c r="BB150" s="212"/>
      <c r="BC150" s="212"/>
      <c r="BD150" s="212"/>
      <c r="BE150" s="212"/>
      <c r="BF150" s="219"/>
      <c r="BG150" s="212"/>
    </row>
    <row r="151" spans="1:59" ht="21" thickBot="1" x14ac:dyDescent="0.25">
      <c r="J151" s="685" t="s">
        <v>235</v>
      </c>
      <c r="K151" s="686"/>
      <c r="L151" s="686"/>
      <c r="M151" s="686"/>
      <c r="N151" s="686"/>
      <c r="O151" s="686"/>
      <c r="P151" s="686"/>
      <c r="Q151" s="686"/>
      <c r="R151" s="686"/>
      <c r="S151" s="687"/>
      <c r="T151" s="221"/>
      <c r="U151" s="221"/>
      <c r="V151" s="221"/>
      <c r="Z151" s="682" t="s">
        <v>233</v>
      </c>
      <c r="AA151" s="683"/>
      <c r="AB151" s="683"/>
      <c r="AC151" s="683"/>
      <c r="AD151" s="683"/>
      <c r="AE151" s="683"/>
      <c r="AF151" s="683"/>
      <c r="AG151" s="683"/>
      <c r="AH151" s="683"/>
      <c r="AI151" s="684"/>
      <c r="AJ151" s="221"/>
      <c r="AK151" s="221"/>
      <c r="AL151" s="221"/>
      <c r="AM151" s="679" t="s">
        <v>226</v>
      </c>
      <c r="AN151" s="680"/>
      <c r="AO151" s="680"/>
      <c r="AP151" s="680"/>
      <c r="AQ151" s="680"/>
      <c r="AR151" s="680"/>
      <c r="AS151" s="680"/>
      <c r="AT151" s="680"/>
      <c r="AU151" s="680"/>
      <c r="AV151" s="680"/>
      <c r="AW151" s="680"/>
      <c r="AX151" s="680"/>
      <c r="AY151" s="681"/>
      <c r="AZ151" s="221"/>
      <c r="BA151" s="221"/>
      <c r="BB151" s="221"/>
      <c r="BC151" s="221"/>
      <c r="BD151" s="221"/>
      <c r="BE151" s="221"/>
      <c r="BF151" s="221"/>
      <c r="BG151" s="221"/>
    </row>
    <row r="152" spans="1:59" s="223" customFormat="1" ht="133.5" customHeight="1" thickBot="1" x14ac:dyDescent="0.25">
      <c r="A152" s="1"/>
      <c r="B152" s="1"/>
      <c r="C152" s="222"/>
      <c r="D152" s="222"/>
      <c r="E152" s="222"/>
      <c r="F152" s="222"/>
      <c r="G152" s="222"/>
      <c r="J152" s="646" t="s">
        <v>207</v>
      </c>
      <c r="K152" s="647"/>
      <c r="L152" s="647"/>
      <c r="M152" s="647"/>
      <c r="N152" s="647"/>
      <c r="O152" s="648"/>
      <c r="P152" s="269" t="s">
        <v>94</v>
      </c>
      <c r="Q152" s="649" t="s">
        <v>95</v>
      </c>
      <c r="R152" s="649"/>
      <c r="S152" s="270" t="s">
        <v>96</v>
      </c>
      <c r="T152" s="1"/>
      <c r="U152" s="222"/>
      <c r="V152" s="222"/>
      <c r="Z152" s="692" t="s">
        <v>225</v>
      </c>
      <c r="AA152" s="693"/>
      <c r="AB152" s="693"/>
      <c r="AC152" s="693"/>
      <c r="AD152" s="693"/>
      <c r="AE152" s="693"/>
      <c r="AF152" s="183" t="s">
        <v>94</v>
      </c>
      <c r="AG152" s="671" t="s">
        <v>95</v>
      </c>
      <c r="AH152" s="671"/>
      <c r="AI152" s="184" t="s">
        <v>96</v>
      </c>
      <c r="AJ152" s="222"/>
      <c r="AM152" s="688" t="s">
        <v>225</v>
      </c>
      <c r="AN152" s="689"/>
      <c r="AO152" s="689"/>
      <c r="AP152" s="689"/>
      <c r="AQ152" s="689"/>
      <c r="AR152" s="689"/>
      <c r="AS152" s="690" t="s">
        <v>91</v>
      </c>
      <c r="AT152" s="690"/>
      <c r="AU152" s="691" t="s">
        <v>92</v>
      </c>
      <c r="AV152" s="691"/>
      <c r="AW152" s="255" t="s">
        <v>94</v>
      </c>
      <c r="AX152" s="255" t="s">
        <v>95</v>
      </c>
      <c r="AY152" s="256" t="s">
        <v>96</v>
      </c>
      <c r="BA152" s="222"/>
      <c r="BB152" s="222"/>
      <c r="BF152" s="219"/>
      <c r="BG152" s="212"/>
    </row>
    <row r="153" spans="1:59" s="165" customFormat="1" ht="17.25" customHeight="1" thickBot="1" x14ac:dyDescent="0.25">
      <c r="A153" s="160"/>
      <c r="B153" s="224" t="s">
        <v>78</v>
      </c>
      <c r="C153" s="252" t="s">
        <v>9</v>
      </c>
      <c r="D153" s="225"/>
      <c r="E153" s="225"/>
      <c r="F153" s="225"/>
      <c r="G153" s="225"/>
      <c r="J153" s="650" t="s">
        <v>208</v>
      </c>
      <c r="K153" s="644"/>
      <c r="L153" s="644"/>
      <c r="M153" s="644"/>
      <c r="N153" s="644"/>
      <c r="O153" s="644"/>
      <c r="P153" s="676" t="s">
        <v>227</v>
      </c>
      <c r="Q153" s="662">
        <v>30</v>
      </c>
      <c r="R153" s="662"/>
      <c r="S153" s="665">
        <v>1</v>
      </c>
      <c r="T153" s="160"/>
      <c r="U153" s="225"/>
      <c r="V153" s="225"/>
      <c r="Z153" s="660" t="s">
        <v>232</v>
      </c>
      <c r="AA153" s="661"/>
      <c r="AB153" s="661"/>
      <c r="AC153" s="661"/>
      <c r="AD153" s="661"/>
      <c r="AE153" s="661"/>
      <c r="AF153" s="174" t="s">
        <v>227</v>
      </c>
      <c r="AG153" s="661">
        <v>60</v>
      </c>
      <c r="AH153" s="661"/>
      <c r="AI153" s="182">
        <v>3</v>
      </c>
      <c r="AJ153" s="225"/>
      <c r="AM153" s="650" t="s">
        <v>76</v>
      </c>
      <c r="AN153" s="644"/>
      <c r="AO153" s="651"/>
      <c r="AP153" s="657" t="s">
        <v>89</v>
      </c>
      <c r="AQ153" s="658"/>
      <c r="AR153" s="658"/>
      <c r="AS153" s="659">
        <v>50</v>
      </c>
      <c r="AT153" s="659"/>
      <c r="AU153" s="659">
        <v>160</v>
      </c>
      <c r="AV153" s="659"/>
      <c r="AW153" s="178" t="s">
        <v>1</v>
      </c>
      <c r="AX153" s="178">
        <v>160</v>
      </c>
      <c r="AY153" s="179">
        <v>3</v>
      </c>
      <c r="BA153" s="225"/>
      <c r="BB153" s="225"/>
      <c r="BF153" s="226"/>
      <c r="BG153" s="166"/>
    </row>
    <row r="154" spans="1:59" s="165" customFormat="1" ht="16.5" customHeight="1" thickBot="1" x14ac:dyDescent="0.25">
      <c r="B154" s="227" t="s">
        <v>79</v>
      </c>
      <c r="C154" s="253" t="s">
        <v>10</v>
      </c>
      <c r="D154" s="225"/>
      <c r="E154" s="225"/>
      <c r="F154" s="225"/>
      <c r="G154" s="225"/>
      <c r="J154" s="652"/>
      <c r="K154" s="653"/>
      <c r="L154" s="653"/>
      <c r="M154" s="653"/>
      <c r="N154" s="653"/>
      <c r="O154" s="653"/>
      <c r="P154" s="677"/>
      <c r="Q154" s="663"/>
      <c r="R154" s="663"/>
      <c r="S154" s="666"/>
      <c r="T154" s="160"/>
      <c r="U154" s="225"/>
      <c r="V154" s="225"/>
      <c r="Z154" s="652"/>
      <c r="AA154" s="653"/>
      <c r="AB154" s="653"/>
      <c r="AC154" s="653"/>
      <c r="AD154" s="653"/>
      <c r="AE154" s="653"/>
      <c r="AF154" s="161" t="s">
        <v>228</v>
      </c>
      <c r="AG154" s="653">
        <v>120</v>
      </c>
      <c r="AH154" s="653"/>
      <c r="AI154" s="162">
        <v>2</v>
      </c>
      <c r="AJ154" s="225"/>
      <c r="AM154" s="652"/>
      <c r="AN154" s="653"/>
      <c r="AO154" s="654"/>
      <c r="AP154" s="668" t="s">
        <v>90</v>
      </c>
      <c r="AQ154" s="669"/>
      <c r="AR154" s="669"/>
      <c r="AS154" s="670">
        <v>40</v>
      </c>
      <c r="AT154" s="670"/>
      <c r="AU154" s="670">
        <v>130</v>
      </c>
      <c r="AV154" s="670"/>
      <c r="AW154" s="175" t="s">
        <v>2</v>
      </c>
      <c r="AX154" s="176">
        <v>130</v>
      </c>
      <c r="AY154" s="177">
        <v>4</v>
      </c>
      <c r="BA154" s="225"/>
      <c r="BB154" s="225"/>
      <c r="BF154" s="226"/>
      <c r="BG154" s="166"/>
    </row>
    <row r="155" spans="1:59" s="165" customFormat="1" ht="17.25" thickBot="1" x14ac:dyDescent="0.25">
      <c r="A155" s="228"/>
      <c r="B155" s="227" t="s">
        <v>80</v>
      </c>
      <c r="C155" s="253" t="s">
        <v>12</v>
      </c>
      <c r="D155" s="225"/>
      <c r="E155" s="225"/>
      <c r="F155" s="225"/>
      <c r="G155" s="225"/>
      <c r="J155" s="655"/>
      <c r="K155" s="645"/>
      <c r="L155" s="645"/>
      <c r="M155" s="645"/>
      <c r="N155" s="645"/>
      <c r="O155" s="645"/>
      <c r="P155" s="678"/>
      <c r="Q155" s="664"/>
      <c r="R155" s="664"/>
      <c r="S155" s="667"/>
      <c r="T155" s="160"/>
      <c r="U155" s="225"/>
      <c r="V155" s="225"/>
      <c r="Z155" s="652"/>
      <c r="AA155" s="653"/>
      <c r="AB155" s="653"/>
      <c r="AC155" s="653"/>
      <c r="AD155" s="653"/>
      <c r="AE155" s="653"/>
      <c r="AF155" s="161" t="s">
        <v>229</v>
      </c>
      <c r="AG155" s="653">
        <v>120</v>
      </c>
      <c r="AH155" s="653"/>
      <c r="AI155" s="162">
        <v>4</v>
      </c>
      <c r="AJ155" s="225"/>
      <c r="AM155" s="652"/>
      <c r="AN155" s="653"/>
      <c r="AO155" s="654"/>
      <c r="AP155" s="709" t="s">
        <v>90</v>
      </c>
      <c r="AQ155" s="710"/>
      <c r="AR155" s="710"/>
      <c r="AS155" s="644">
        <v>40</v>
      </c>
      <c r="AT155" s="644"/>
      <c r="AU155" s="644">
        <v>110</v>
      </c>
      <c r="AV155" s="644"/>
      <c r="AW155" s="644" t="s">
        <v>3</v>
      </c>
      <c r="AX155" s="37">
        <v>110</v>
      </c>
      <c r="AY155" s="167">
        <v>2</v>
      </c>
      <c r="BA155" s="225"/>
      <c r="BB155" s="225"/>
      <c r="BF155" s="226"/>
      <c r="BG155" s="166"/>
    </row>
    <row r="156" spans="1:59" s="165" customFormat="1" ht="21" customHeight="1" thickBot="1" x14ac:dyDescent="0.25">
      <c r="A156" s="228"/>
      <c r="B156" s="227" t="s">
        <v>82</v>
      </c>
      <c r="C156" s="253" t="s">
        <v>81</v>
      </c>
      <c r="D156" s="225"/>
      <c r="E156" s="225"/>
      <c r="F156" s="225"/>
      <c r="G156" s="225"/>
      <c r="J156" s="672" t="s">
        <v>209</v>
      </c>
      <c r="K156" s="673"/>
      <c r="L156" s="673"/>
      <c r="M156" s="673"/>
      <c r="N156" s="673"/>
      <c r="O156" s="674"/>
      <c r="P156" s="38" t="s">
        <v>229</v>
      </c>
      <c r="Q156" s="700">
        <v>120</v>
      </c>
      <c r="R156" s="701"/>
      <c r="S156" s="167">
        <v>2</v>
      </c>
      <c r="T156" s="160"/>
      <c r="U156" s="225"/>
      <c r="V156" s="225"/>
      <c r="Z156" s="652"/>
      <c r="AA156" s="653"/>
      <c r="AB156" s="653"/>
      <c r="AC156" s="653"/>
      <c r="AD156" s="653"/>
      <c r="AE156" s="653"/>
      <c r="AF156" s="161" t="s">
        <v>230</v>
      </c>
      <c r="AG156" s="653">
        <v>120</v>
      </c>
      <c r="AH156" s="653"/>
      <c r="AI156" s="162">
        <v>4</v>
      </c>
      <c r="AJ156" s="225"/>
      <c r="AM156" s="652"/>
      <c r="AN156" s="653"/>
      <c r="AO156" s="654"/>
      <c r="AP156" s="707" t="s">
        <v>89</v>
      </c>
      <c r="AQ156" s="708"/>
      <c r="AR156" s="708"/>
      <c r="AS156" s="645">
        <v>40</v>
      </c>
      <c r="AT156" s="645"/>
      <c r="AU156" s="645">
        <v>130</v>
      </c>
      <c r="AV156" s="645"/>
      <c r="AW156" s="645"/>
      <c r="AX156" s="42">
        <v>130</v>
      </c>
      <c r="AY156" s="169">
        <v>2</v>
      </c>
      <c r="AZ156" s="215"/>
      <c r="BA156" s="225"/>
      <c r="BB156" s="225"/>
      <c r="BF156" s="226"/>
      <c r="BG156" s="166"/>
    </row>
    <row r="157" spans="1:59" s="165" customFormat="1" ht="21" customHeight="1" thickBot="1" x14ac:dyDescent="0.25">
      <c r="A157" s="228"/>
      <c r="B157" s="94" t="s">
        <v>84</v>
      </c>
      <c r="C157" s="253" t="s">
        <v>83</v>
      </c>
      <c r="D157" s="225"/>
      <c r="E157" s="225"/>
      <c r="F157" s="225"/>
      <c r="G157" s="225"/>
      <c r="J157" s="672"/>
      <c r="K157" s="673"/>
      <c r="L157" s="673"/>
      <c r="M157" s="673"/>
      <c r="N157" s="673"/>
      <c r="O157" s="674"/>
      <c r="P157" s="39" t="s">
        <v>234</v>
      </c>
      <c r="Q157" s="705">
        <v>60</v>
      </c>
      <c r="R157" s="706"/>
      <c r="S157" s="168">
        <v>5</v>
      </c>
      <c r="T157" s="160"/>
      <c r="U157" s="225"/>
      <c r="V157" s="225"/>
      <c r="Z157" s="655"/>
      <c r="AA157" s="645"/>
      <c r="AB157" s="645"/>
      <c r="AC157" s="645"/>
      <c r="AD157" s="645"/>
      <c r="AE157" s="645"/>
      <c r="AF157" s="163" t="s">
        <v>231</v>
      </c>
      <c r="AG157" s="645">
        <v>60</v>
      </c>
      <c r="AH157" s="645"/>
      <c r="AI157" s="164">
        <v>3</v>
      </c>
      <c r="AJ157" s="225"/>
      <c r="AM157" s="652"/>
      <c r="AN157" s="653"/>
      <c r="AO157" s="654"/>
      <c r="AP157" s="668" t="s">
        <v>90</v>
      </c>
      <c r="AQ157" s="669"/>
      <c r="AR157" s="669"/>
      <c r="AS157" s="670">
        <v>50</v>
      </c>
      <c r="AT157" s="670"/>
      <c r="AU157" s="670">
        <v>130</v>
      </c>
      <c r="AV157" s="670"/>
      <c r="AW157" s="175" t="s">
        <v>4</v>
      </c>
      <c r="AX157" s="176">
        <v>130</v>
      </c>
      <c r="AY157" s="177">
        <v>3</v>
      </c>
      <c r="AZ157" s="215"/>
      <c r="BA157" s="225"/>
      <c r="BB157" s="225"/>
      <c r="BF157" s="226"/>
      <c r="BG157" s="166"/>
    </row>
    <row r="158" spans="1:59" s="165" customFormat="1" ht="17.25" thickBot="1" x14ac:dyDescent="0.25">
      <c r="A158" s="228"/>
      <c r="B158" s="229" t="s">
        <v>85</v>
      </c>
      <c r="C158" s="254" t="s">
        <v>11</v>
      </c>
      <c r="D158" s="228"/>
      <c r="E158" s="228"/>
      <c r="F158" s="228"/>
      <c r="G158" s="225"/>
      <c r="J158" s="672"/>
      <c r="K158" s="673"/>
      <c r="L158" s="673"/>
      <c r="M158" s="673"/>
      <c r="N158" s="673"/>
      <c r="O158" s="674"/>
      <c r="P158" s="43" t="s">
        <v>231</v>
      </c>
      <c r="Q158" s="696">
        <v>50</v>
      </c>
      <c r="R158" s="697"/>
      <c r="S158" s="169">
        <v>3</v>
      </c>
      <c r="T158" s="228"/>
      <c r="U158" s="225"/>
      <c r="V158" s="225"/>
      <c r="Z158" s="225"/>
      <c r="AA158" s="225"/>
      <c r="AC158" s="225"/>
      <c r="AD158" s="225"/>
      <c r="AE158" s="166"/>
      <c r="AF158" s="180"/>
      <c r="AG158" s="675">
        <f>SUM(AG153:AH157)</f>
        <v>480</v>
      </c>
      <c r="AH158" s="675"/>
      <c r="AI158" s="181">
        <f>SUM(AI153:AI157)</f>
        <v>16</v>
      </c>
      <c r="AJ158" s="225"/>
      <c r="AM158" s="655"/>
      <c r="AN158" s="645"/>
      <c r="AO158" s="656"/>
      <c r="AP158" s="668" t="s">
        <v>93</v>
      </c>
      <c r="AQ158" s="669"/>
      <c r="AR158" s="669"/>
      <c r="AS158" s="670">
        <v>20</v>
      </c>
      <c r="AT158" s="670"/>
      <c r="AU158" s="670">
        <v>60</v>
      </c>
      <c r="AV158" s="670"/>
      <c r="AW158" s="175" t="s">
        <v>5</v>
      </c>
      <c r="AX158" s="176">
        <v>60</v>
      </c>
      <c r="AY158" s="177">
        <v>2</v>
      </c>
      <c r="AZ158" s="215"/>
      <c r="BA158" s="225"/>
      <c r="BB158" s="225"/>
      <c r="BF158" s="226"/>
      <c r="BG158" s="166"/>
    </row>
    <row r="159" spans="1:59" s="165" customFormat="1" ht="17.25" thickBot="1" x14ac:dyDescent="0.25">
      <c r="A159" s="228"/>
      <c r="B159" s="228"/>
      <c r="C159" s="228"/>
      <c r="D159" s="228"/>
      <c r="E159" s="228"/>
      <c r="F159" s="228"/>
      <c r="G159" s="225"/>
      <c r="J159" s="672" t="s">
        <v>254</v>
      </c>
      <c r="K159" s="673"/>
      <c r="L159" s="673"/>
      <c r="M159" s="673"/>
      <c r="N159" s="673"/>
      <c r="O159" s="674"/>
      <c r="P159" s="38" t="s">
        <v>227</v>
      </c>
      <c r="Q159" s="700">
        <v>90</v>
      </c>
      <c r="R159" s="701"/>
      <c r="S159" s="167">
        <v>2</v>
      </c>
      <c r="T159" s="228"/>
      <c r="U159" s="225"/>
      <c r="V159" s="225"/>
      <c r="AJ159" s="225"/>
      <c r="AK159" s="225"/>
      <c r="AL159" s="225"/>
      <c r="AM159" s="228"/>
      <c r="AN159" s="228"/>
      <c r="AO159" s="228"/>
      <c r="AP159" s="228"/>
      <c r="AQ159" s="160"/>
      <c r="AR159" s="160"/>
      <c r="AS159" s="698">
        <f>SUM(AS153:AT158)</f>
        <v>240</v>
      </c>
      <c r="AT159" s="699"/>
      <c r="AU159" s="699">
        <f>SUM(AU153:AU158)</f>
        <v>720</v>
      </c>
      <c r="AV159" s="699"/>
      <c r="AW159" s="257"/>
      <c r="AX159" s="258">
        <f>SUM(AX153:AX158)</f>
        <v>720</v>
      </c>
      <c r="AY159" s="259">
        <f>SUM(AY153:AY158)</f>
        <v>16</v>
      </c>
      <c r="AZ159" s="215"/>
      <c r="BA159" s="225"/>
      <c r="BB159" s="225"/>
      <c r="BF159" s="226"/>
      <c r="BG159" s="166"/>
    </row>
    <row r="160" spans="1:59" s="165" customFormat="1" ht="17.25" thickBot="1" x14ac:dyDescent="0.25">
      <c r="A160" s="228"/>
      <c r="B160" s="228"/>
      <c r="C160" s="225"/>
      <c r="D160" s="225"/>
      <c r="E160" s="225"/>
      <c r="F160" s="225"/>
      <c r="G160" s="225"/>
      <c r="J160" s="672"/>
      <c r="K160" s="673"/>
      <c r="L160" s="673"/>
      <c r="M160" s="673"/>
      <c r="N160" s="673"/>
      <c r="O160" s="674"/>
      <c r="P160" s="39" t="s">
        <v>228</v>
      </c>
      <c r="Q160" s="705">
        <v>70</v>
      </c>
      <c r="R160" s="706"/>
      <c r="S160" s="168">
        <v>1</v>
      </c>
      <c r="T160" s="228"/>
      <c r="U160" s="225"/>
      <c r="V160" s="225"/>
      <c r="AJ160" s="225"/>
      <c r="AK160" s="225"/>
      <c r="AL160" s="225"/>
      <c r="AM160" s="228"/>
      <c r="AN160" s="228"/>
      <c r="AO160" s="228"/>
      <c r="AP160" s="228"/>
      <c r="AS160" s="702">
        <f>AS159+AU159</f>
        <v>960</v>
      </c>
      <c r="AT160" s="703"/>
      <c r="AU160" s="703"/>
      <c r="AV160" s="704"/>
      <c r="AZ160" s="215"/>
      <c r="BA160" s="225"/>
      <c r="BB160" s="225"/>
      <c r="BF160" s="226"/>
      <c r="BG160" s="166"/>
    </row>
    <row r="161" spans="1:59" s="165" customFormat="1" ht="17.25" thickBot="1" x14ac:dyDescent="0.25">
      <c r="A161" s="228"/>
      <c r="B161" s="228"/>
      <c r="C161" s="225"/>
      <c r="D161" s="225"/>
      <c r="E161" s="225"/>
      <c r="F161" s="225"/>
      <c r="G161" s="225"/>
      <c r="H161" s="225"/>
      <c r="I161" s="225"/>
      <c r="J161" s="672"/>
      <c r="K161" s="673"/>
      <c r="L161" s="673"/>
      <c r="M161" s="673"/>
      <c r="N161" s="673"/>
      <c r="O161" s="674"/>
      <c r="P161" s="42" t="s">
        <v>229</v>
      </c>
      <c r="Q161" s="664">
        <v>60</v>
      </c>
      <c r="R161" s="664"/>
      <c r="S161" s="169">
        <v>2</v>
      </c>
      <c r="T161" s="228"/>
      <c r="U161" s="228"/>
      <c r="V161" s="228"/>
      <c r="AJ161" s="225"/>
      <c r="AK161" s="225"/>
      <c r="AL161" s="225"/>
      <c r="AM161" s="228"/>
      <c r="AN161" s="228"/>
      <c r="AO161" s="228"/>
      <c r="AZ161" s="215"/>
      <c r="BA161" s="166"/>
      <c r="BB161" s="166"/>
      <c r="BC161" s="166"/>
      <c r="BD161" s="166"/>
      <c r="BE161" s="166"/>
      <c r="BF161" s="226"/>
      <c r="BG161" s="166"/>
    </row>
    <row r="162" spans="1:59" ht="17.25" thickBot="1" x14ac:dyDescent="0.25">
      <c r="J162" s="228"/>
      <c r="K162" s="228"/>
      <c r="L162" s="165"/>
      <c r="M162" s="166"/>
      <c r="N162" s="166" t="s">
        <v>210</v>
      </c>
      <c r="O162" s="165"/>
      <c r="P162" s="166"/>
      <c r="Q162" s="694">
        <f>SUM(Q153:R161)</f>
        <v>480</v>
      </c>
      <c r="R162" s="695"/>
      <c r="S162" s="145">
        <f>SUM(S153:S161)</f>
        <v>16</v>
      </c>
      <c r="T162" s="230"/>
      <c r="U162" s="230"/>
      <c r="V162" s="230"/>
      <c r="W162" s="230"/>
      <c r="X162" s="230"/>
      <c r="Y162" s="230"/>
      <c r="Z162" s="230"/>
      <c r="AA162" s="230"/>
      <c r="AB162" s="230"/>
      <c r="AC162" s="231"/>
      <c r="AD162" s="231"/>
      <c r="AE162" s="231"/>
      <c r="AF162" s="231"/>
      <c r="AM162" s="212"/>
      <c r="AN162" s="212"/>
      <c r="AO162" s="212"/>
      <c r="AP162" s="212"/>
      <c r="BA162" s="212"/>
      <c r="BB162" s="212"/>
      <c r="BC162" s="212"/>
      <c r="BD162" s="212"/>
      <c r="BE162" s="212"/>
      <c r="BF162" s="219"/>
      <c r="BG162" s="212"/>
    </row>
    <row r="163" spans="1:59" x14ac:dyDescent="0.2">
      <c r="T163" s="221"/>
      <c r="U163" s="221"/>
      <c r="V163" s="221"/>
      <c r="W163" s="221"/>
      <c r="X163" s="221"/>
      <c r="Y163" s="221"/>
      <c r="Z163" s="232"/>
      <c r="AA163" s="221"/>
      <c r="AB163" s="221"/>
      <c r="AC163" s="221"/>
      <c r="AD163" s="221"/>
      <c r="AE163" s="221"/>
      <c r="AF163" s="221"/>
      <c r="AM163" s="221"/>
      <c r="AN163" s="221"/>
      <c r="AO163" s="221"/>
      <c r="AP163" s="221"/>
      <c r="AQ163" s="221"/>
      <c r="AR163" s="221"/>
      <c r="AS163" s="221"/>
      <c r="AT163" s="221"/>
      <c r="AU163" s="221"/>
      <c r="AV163" s="221"/>
      <c r="AW163" s="221"/>
      <c r="AX163" s="232"/>
      <c r="AY163" s="221"/>
      <c r="AZ163" s="221"/>
      <c r="BA163" s="221"/>
      <c r="BB163" s="221"/>
      <c r="BC163" s="221"/>
      <c r="BD163" s="221"/>
      <c r="BE163" s="221"/>
      <c r="BF163" s="232"/>
      <c r="BG163" s="221"/>
    </row>
    <row r="164" spans="1:59" ht="37.5" x14ac:dyDescent="0.25">
      <c r="B164" s="271" t="s">
        <v>240</v>
      </c>
      <c r="C164" s="272"/>
      <c r="T164" s="221"/>
      <c r="U164" s="221"/>
      <c r="V164" s="221"/>
      <c r="W164" s="221"/>
      <c r="X164" s="221"/>
      <c r="Y164" s="221"/>
      <c r="Z164" s="221"/>
      <c r="AJ164" s="221"/>
      <c r="AK164" s="221"/>
      <c r="AL164" s="221"/>
      <c r="AM164" s="221"/>
      <c r="AN164" s="221"/>
      <c r="AO164" s="221"/>
      <c r="AP164" s="221"/>
      <c r="AQ164" s="221"/>
      <c r="AR164" s="221"/>
      <c r="AS164" s="221"/>
      <c r="AT164" s="221"/>
      <c r="AU164" s="221"/>
      <c r="AV164" s="221"/>
      <c r="AW164" s="221"/>
      <c r="AX164" s="221"/>
      <c r="AY164" s="221"/>
      <c r="AZ164" s="221"/>
      <c r="BA164" s="221"/>
      <c r="BB164" s="221"/>
      <c r="BC164" s="221"/>
      <c r="BD164" s="221"/>
      <c r="BE164" s="221"/>
      <c r="BF164" s="221"/>
      <c r="BG164" s="221"/>
    </row>
    <row r="165" spans="1:59" ht="37.5" x14ac:dyDescent="0.25">
      <c r="B165" s="271" t="s">
        <v>241</v>
      </c>
      <c r="C165" s="273"/>
    </row>
    <row r="166" spans="1:59" ht="37.5" x14ac:dyDescent="0.25">
      <c r="B166" s="271" t="s">
        <v>242</v>
      </c>
      <c r="C166" s="274"/>
    </row>
  </sheetData>
  <mergeCells count="193">
    <mergeCell ref="Q162:R162"/>
    <mergeCell ref="A143:B144"/>
    <mergeCell ref="A147:B148"/>
    <mergeCell ref="Q158:R158"/>
    <mergeCell ref="AS159:AT159"/>
    <mergeCell ref="AU159:AV159"/>
    <mergeCell ref="J159:O161"/>
    <mergeCell ref="Q159:R159"/>
    <mergeCell ref="AS160:AV160"/>
    <mergeCell ref="Q160:R160"/>
    <mergeCell ref="Q161:R161"/>
    <mergeCell ref="Q156:R156"/>
    <mergeCell ref="AP157:AR157"/>
    <mergeCell ref="AS157:AT157"/>
    <mergeCell ref="AU157:AV157"/>
    <mergeCell ref="AG157:AH157"/>
    <mergeCell ref="Q157:R157"/>
    <mergeCell ref="AP156:AR156"/>
    <mergeCell ref="AS156:AT156"/>
    <mergeCell ref="AU156:AV156"/>
    <mergeCell ref="AU154:AV154"/>
    <mergeCell ref="AG154:AH154"/>
    <mergeCell ref="AP155:AR155"/>
    <mergeCell ref="AS155:AT155"/>
    <mergeCell ref="AM151:AY151"/>
    <mergeCell ref="Z151:AI151"/>
    <mergeCell ref="J151:S151"/>
    <mergeCell ref="AM152:AR152"/>
    <mergeCell ref="AS152:AT152"/>
    <mergeCell ref="AU152:AV152"/>
    <mergeCell ref="Z152:AE152"/>
    <mergeCell ref="AQ143:AQ144"/>
    <mergeCell ref="AX143:AX144"/>
    <mergeCell ref="AY143:AY144"/>
    <mergeCell ref="AP147:AP148"/>
    <mergeCell ref="AQ147:AQ148"/>
    <mergeCell ref="AX147:AX148"/>
    <mergeCell ref="AY147:AY148"/>
    <mergeCell ref="AY145:AY146"/>
    <mergeCell ref="T144:Y144"/>
    <mergeCell ref="AB144:AG144"/>
    <mergeCell ref="AJ144:AO144"/>
    <mergeCell ref="S143:S144"/>
    <mergeCell ref="Z143:Z144"/>
    <mergeCell ref="AA143:AA144"/>
    <mergeCell ref="AH143:AH144"/>
    <mergeCell ref="AI143:AI144"/>
    <mergeCell ref="AW155:AW156"/>
    <mergeCell ref="J152:O152"/>
    <mergeCell ref="Q152:R152"/>
    <mergeCell ref="AM153:AO158"/>
    <mergeCell ref="AP153:AR153"/>
    <mergeCell ref="AS153:AT153"/>
    <mergeCell ref="AU153:AV153"/>
    <mergeCell ref="Z153:AE157"/>
    <mergeCell ref="AG153:AH153"/>
    <mergeCell ref="J153:O155"/>
    <mergeCell ref="Q153:R155"/>
    <mergeCell ref="S153:S155"/>
    <mergeCell ref="AP154:AR154"/>
    <mergeCell ref="AS154:AT154"/>
    <mergeCell ref="AG152:AH152"/>
    <mergeCell ref="AU155:AV155"/>
    <mergeCell ref="AG155:AH155"/>
    <mergeCell ref="AG156:AH156"/>
    <mergeCell ref="J156:O158"/>
    <mergeCell ref="AP158:AR158"/>
    <mergeCell ref="AS158:AT158"/>
    <mergeCell ref="AU158:AV158"/>
    <mergeCell ref="AG158:AH158"/>
    <mergeCell ref="P153:P155"/>
    <mergeCell ref="BF143:BF144"/>
    <mergeCell ref="BG143:BG144"/>
    <mergeCell ref="AP143:AP144"/>
    <mergeCell ref="BG145:BG146"/>
    <mergeCell ref="AJ146:AO146"/>
    <mergeCell ref="AR146:AW146"/>
    <mergeCell ref="BF145:BF146"/>
    <mergeCell ref="D146:I146"/>
    <mergeCell ref="L146:Q146"/>
    <mergeCell ref="T146:Y146"/>
    <mergeCell ref="AB146:AG146"/>
    <mergeCell ref="AI145:AI146"/>
    <mergeCell ref="AP145:AP146"/>
    <mergeCell ref="AQ145:AQ146"/>
    <mergeCell ref="AX145:AX146"/>
    <mergeCell ref="R145:R146"/>
    <mergeCell ref="S145:S146"/>
    <mergeCell ref="Z145:Z146"/>
    <mergeCell ref="AZ146:BE146"/>
    <mergeCell ref="AA145:AA146"/>
    <mergeCell ref="AH145:AH146"/>
    <mergeCell ref="AR144:AW144"/>
    <mergeCell ref="AZ144:BE144"/>
    <mergeCell ref="R143:R144"/>
    <mergeCell ref="BF147:BF148"/>
    <mergeCell ref="BG147:BG148"/>
    <mergeCell ref="D148:I148"/>
    <mergeCell ref="L148:Q148"/>
    <mergeCell ref="T148:Y148"/>
    <mergeCell ref="AB148:AG148"/>
    <mergeCell ref="AJ148:AO148"/>
    <mergeCell ref="AR148:AW148"/>
    <mergeCell ref="AZ148:BE148"/>
    <mergeCell ref="C147:C148"/>
    <mergeCell ref="J147:J148"/>
    <mergeCell ref="K147:K148"/>
    <mergeCell ref="R147:R148"/>
    <mergeCell ref="S147:S148"/>
    <mergeCell ref="Z147:Z148"/>
    <mergeCell ref="AA147:AA148"/>
    <mergeCell ref="AH147:AH148"/>
    <mergeCell ref="AI147:AI148"/>
    <mergeCell ref="AR1:BG1"/>
    <mergeCell ref="I4:I7"/>
    <mergeCell ref="L2:BG2"/>
    <mergeCell ref="L3:S4"/>
    <mergeCell ref="T3:AA4"/>
    <mergeCell ref="AB3:AI4"/>
    <mergeCell ref="AJ3:AQ4"/>
    <mergeCell ref="AR3:AY4"/>
    <mergeCell ref="AZ3:BG4"/>
    <mergeCell ref="J2:J7"/>
    <mergeCell ref="A1:AQ1"/>
    <mergeCell ref="K2:K7"/>
    <mergeCell ref="L5:L7"/>
    <mergeCell ref="M5:M7"/>
    <mergeCell ref="O5:O7"/>
    <mergeCell ref="V5:V7"/>
    <mergeCell ref="W5:W7"/>
    <mergeCell ref="X5:X7"/>
    <mergeCell ref="Y5:Y7"/>
    <mergeCell ref="Z5:Z7"/>
    <mergeCell ref="AA5:AA7"/>
    <mergeCell ref="P5:P7"/>
    <mergeCell ref="Q5:Q7"/>
    <mergeCell ref="R5:R7"/>
    <mergeCell ref="A145:B146"/>
    <mergeCell ref="E4:E7"/>
    <mergeCell ref="F4:F7"/>
    <mergeCell ref="G4:G7"/>
    <mergeCell ref="H4:H7"/>
    <mergeCell ref="N5:N7"/>
    <mergeCell ref="A2:A7"/>
    <mergeCell ref="C2:C7"/>
    <mergeCell ref="D2:D7"/>
    <mergeCell ref="E2:I3"/>
    <mergeCell ref="C145:C146"/>
    <mergeCell ref="J145:J146"/>
    <mergeCell ref="K145:K146"/>
    <mergeCell ref="C143:C144"/>
    <mergeCell ref="J143:J144"/>
    <mergeCell ref="K143:K144"/>
    <mergeCell ref="D144:I144"/>
    <mergeCell ref="L144:Q144"/>
    <mergeCell ref="S5:S7"/>
    <mergeCell ref="T5:T7"/>
    <mergeCell ref="U5:U7"/>
    <mergeCell ref="AK5:AK7"/>
    <mergeCell ref="AL5:AL7"/>
    <mergeCell ref="AM5:AM7"/>
    <mergeCell ref="AN5:AN7"/>
    <mergeCell ref="AI5:AI7"/>
    <mergeCell ref="AB5:AB7"/>
    <mergeCell ref="AC5:AC7"/>
    <mergeCell ref="AD5:AD7"/>
    <mergeCell ref="AE5:AE7"/>
    <mergeCell ref="AF5:AF7"/>
    <mergeCell ref="AG5:AG7"/>
    <mergeCell ref="BE5:BE7"/>
    <mergeCell ref="BF5:BF7"/>
    <mergeCell ref="BG5:BG7"/>
    <mergeCell ref="A34:B34"/>
    <mergeCell ref="A69:B69"/>
    <mergeCell ref="A109:B109"/>
    <mergeCell ref="AZ5:AZ7"/>
    <mergeCell ref="BA5:BA7"/>
    <mergeCell ref="BB5:BB7"/>
    <mergeCell ref="BC5:BC7"/>
    <mergeCell ref="BD5:BD7"/>
    <mergeCell ref="AU5:AU7"/>
    <mergeCell ref="AV5:AV7"/>
    <mergeCell ref="AW5:AW7"/>
    <mergeCell ref="AX5:AX7"/>
    <mergeCell ref="AY5:AY7"/>
    <mergeCell ref="AO5:AO7"/>
    <mergeCell ref="AP5:AP7"/>
    <mergeCell ref="AQ5:AQ7"/>
    <mergeCell ref="AR5:AR7"/>
    <mergeCell ref="AS5:AS7"/>
    <mergeCell ref="AT5:AT7"/>
    <mergeCell ref="AH5:AH7"/>
    <mergeCell ref="AJ5:A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 stopień (2)</vt:lpstr>
      <vt:lpstr>Arkusz1</vt:lpstr>
      <vt:lpstr>I stopień</vt:lpstr>
    </vt:vector>
  </TitlesOfParts>
  <Company>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apiechocinska</cp:lastModifiedBy>
  <cp:lastPrinted>2019-12-02T10:39:56Z</cp:lastPrinted>
  <dcterms:created xsi:type="dcterms:W3CDTF">1998-11-07T10:52:24Z</dcterms:created>
  <dcterms:modified xsi:type="dcterms:W3CDTF">2020-01-29T09:59:11Z</dcterms:modified>
</cp:coreProperties>
</file>